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lavbuh\Documents\Платные услуги\"/>
    </mc:Choice>
  </mc:AlternateContent>
  <xr:revisionPtr revIDLastSave="0" documentId="8_{77832CA2-6265-4579-91A4-21A40CAE99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К-238 ЗАЯВЛЕНИЕ" sheetId="1" r:id="rId1"/>
  </sheets>
  <definedNames>
    <definedName name="QRКод" localSheetId="0">'РК-238 ЗАЯВЛЕНИЕ'!$D$90:$D$90</definedName>
    <definedName name="Адрес" localSheetId="0">'РК-238 ЗАЯВЛЕНИЕ'!$C$56:$C$56</definedName>
    <definedName name="Банк" localSheetId="0">'РК-238 ЗАЯВЛЕНИЕ'!$T$15:$T$15</definedName>
    <definedName name="БИК" localSheetId="0">'РК-238 ЗАЯВЛЕНИЕ'!$F$11:$F$11</definedName>
    <definedName name="Идентификатор" localSheetId="0">'РК-238 ЗАЯВЛЕНИЕ'!$C$53:$C$53</definedName>
    <definedName name="ИмяОпер" localSheetId="0">'РК-238 ЗАЯВЛЕНИЕ'!$O$71:$O$71</definedName>
    <definedName name="ИНН" localSheetId="0">'РК-238 ЗАЯВЛЕНИЕ'!$U$34:$U$34</definedName>
    <definedName name="КодДох" localSheetId="0">'РК-238 ЗАЯВЛЕНИЕ'!$R$38:$R$38</definedName>
    <definedName name="КорСчет" localSheetId="0">'РК-238 ЗАЯВЛЕНИЕ'!$Q$13:$Q$13</definedName>
    <definedName name="КПП" localSheetId="0">'РК-238 ЗАЯВЛЕНИЕ'!$AI$34:$AI$34</definedName>
    <definedName name="ЛСчет" localSheetId="0">'РК-238 ЗАЯВЛЕНИЕ'!$V$36:$V$36</definedName>
    <definedName name="ОКТМО" localSheetId="0">'РК-238 ЗАЯВЛЕНИЕ'!$Y$40:$Y$40</definedName>
    <definedName name="Получ" localSheetId="0">'РК-238 ЗАЯВЛЕНИЕ'!$C$90:$C$90</definedName>
    <definedName name="Сумма" localSheetId="0">'РК-238 ЗАЯВЛЕНИЕ'!$AF$69:$AF$69</definedName>
    <definedName name="СуммКоп" localSheetId="0">'РК-238 ЗАЯВЛЕНИЕ'!$AH$69:$AH$69</definedName>
    <definedName name="СуммРуб" localSheetId="0">'РК-238 ЗАЯВЛЕНИЕ'!$AG$69:$AG$69</definedName>
    <definedName name="Счет" localSheetId="0">'РК-238 ЗАЯВЛЕНИЕ'!$AK$22:$AK$22</definedName>
    <definedName name="ФИО" localSheetId="0">'РК-238 ЗАЯВЛЕНИЕ'!$C$48:$C$48</definedName>
  </definedNames>
  <calcPr calcId="181029"/>
</workbook>
</file>

<file path=xl/calcChain.xml><?xml version="1.0" encoding="utf-8"?>
<calcChain xmlns="http://schemas.openxmlformats.org/spreadsheetml/2006/main">
  <c r="Q30" i="1" l="1"/>
  <c r="R30" i="1"/>
  <c r="S30" i="1"/>
  <c r="T30" i="1"/>
  <c r="U30" i="1"/>
  <c r="V30" i="1"/>
  <c r="W30" i="1"/>
  <c r="X30" i="1"/>
  <c r="Y30" i="1"/>
  <c r="Z30" i="1"/>
  <c r="AA30" i="1"/>
  <c r="AB30" i="1"/>
  <c r="AC30" i="1"/>
  <c r="AD30" i="1"/>
  <c r="AE30" i="1"/>
  <c r="AF30" i="1"/>
  <c r="AG30" i="1"/>
  <c r="R71" i="1"/>
  <c r="Q71" i="1"/>
  <c r="P71" i="1"/>
  <c r="AH69" i="1"/>
  <c r="AA69" i="1" s="1"/>
  <c r="AG69" i="1"/>
  <c r="U69" i="1" s="1"/>
  <c r="AL58" i="1"/>
  <c r="AK58" i="1"/>
  <c r="AJ58" i="1"/>
  <c r="AI58" i="1"/>
  <c r="AH58" i="1"/>
  <c r="AG58" i="1"/>
  <c r="AF58" i="1"/>
  <c r="AE58" i="1"/>
  <c r="AD58" i="1"/>
  <c r="AC58" i="1"/>
  <c r="AB58" i="1"/>
  <c r="AA58" i="1"/>
  <c r="Z58" i="1"/>
  <c r="Y58" i="1"/>
  <c r="X58" i="1"/>
  <c r="W58" i="1"/>
  <c r="V58" i="1"/>
  <c r="U58" i="1"/>
  <c r="T58" i="1"/>
  <c r="S58" i="1"/>
  <c r="R58" i="1"/>
  <c r="Q58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AL56" i="1"/>
  <c r="AK56" i="1"/>
  <c r="AJ56" i="1"/>
  <c r="AI56" i="1"/>
  <c r="AH56" i="1"/>
  <c r="AG56" i="1"/>
  <c r="AF56" i="1"/>
  <c r="AE56" i="1"/>
  <c r="AD56" i="1"/>
  <c r="AC56" i="1"/>
  <c r="AB56" i="1"/>
  <c r="AA56" i="1"/>
  <c r="Z56" i="1"/>
  <c r="Y56" i="1"/>
  <c r="X56" i="1"/>
  <c r="W56" i="1"/>
  <c r="V56" i="1"/>
  <c r="U56" i="1"/>
  <c r="T56" i="1"/>
  <c r="S56" i="1"/>
  <c r="R56" i="1"/>
  <c r="Q56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AL53" i="1"/>
  <c r="AK53" i="1"/>
  <c r="AJ53" i="1"/>
  <c r="AI53" i="1"/>
  <c r="AH53" i="1"/>
  <c r="AG53" i="1"/>
  <c r="AF53" i="1"/>
  <c r="AE53" i="1"/>
  <c r="AD53" i="1"/>
  <c r="AC53" i="1"/>
  <c r="AL50" i="1"/>
  <c r="AK50" i="1"/>
  <c r="AJ50" i="1"/>
  <c r="AI50" i="1"/>
  <c r="AH50" i="1"/>
  <c r="AG50" i="1"/>
  <c r="AF50" i="1"/>
  <c r="AE50" i="1"/>
  <c r="AD50" i="1"/>
  <c r="AC50" i="1"/>
  <c r="AB50" i="1"/>
  <c r="AA50" i="1"/>
  <c r="Z50" i="1"/>
  <c r="Y50" i="1"/>
  <c r="X50" i="1"/>
  <c r="W50" i="1"/>
  <c r="V50" i="1"/>
  <c r="U50" i="1"/>
  <c r="T50" i="1"/>
  <c r="S50" i="1"/>
  <c r="R50" i="1"/>
  <c r="Q50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AL48" i="1"/>
  <c r="AK48" i="1"/>
  <c r="AJ48" i="1"/>
  <c r="AI48" i="1"/>
  <c r="AH48" i="1"/>
  <c r="AG48" i="1"/>
  <c r="AF48" i="1"/>
  <c r="AE48" i="1"/>
  <c r="AD48" i="1"/>
  <c r="AC48" i="1"/>
  <c r="AB48" i="1"/>
  <c r="AA48" i="1"/>
  <c r="Z48" i="1"/>
  <c r="Y48" i="1"/>
  <c r="X48" i="1"/>
  <c r="W48" i="1"/>
  <c r="V48" i="1"/>
  <c r="U48" i="1"/>
  <c r="T48" i="1"/>
  <c r="S48" i="1"/>
  <c r="R48" i="1"/>
  <c r="Q48" i="1"/>
  <c r="P48" i="1"/>
  <c r="O48" i="1"/>
  <c r="AJ40" i="1"/>
  <c r="AI40" i="1"/>
  <c r="AH40" i="1"/>
  <c r="AG40" i="1"/>
  <c r="AF40" i="1"/>
  <c r="AE40" i="1"/>
  <c r="AD40" i="1"/>
  <c r="AC40" i="1"/>
  <c r="AB40" i="1"/>
  <c r="AA40" i="1"/>
  <c r="Z40" i="1"/>
  <c r="AL38" i="1"/>
  <c r="AK38" i="1"/>
  <c r="AJ38" i="1"/>
  <c r="AI38" i="1"/>
  <c r="AH38" i="1"/>
  <c r="AG38" i="1"/>
  <c r="AF38" i="1"/>
  <c r="AE38" i="1"/>
  <c r="AD38" i="1"/>
  <c r="AC38" i="1"/>
  <c r="AB38" i="1"/>
  <c r="AA38" i="1"/>
  <c r="Z38" i="1"/>
  <c r="Y38" i="1"/>
  <c r="X38" i="1"/>
  <c r="W38" i="1"/>
  <c r="V38" i="1"/>
  <c r="U38" i="1"/>
  <c r="T38" i="1"/>
  <c r="S38" i="1"/>
  <c r="AL36" i="1"/>
  <c r="AK36" i="1"/>
  <c r="AJ36" i="1"/>
  <c r="AI36" i="1"/>
  <c r="AH36" i="1"/>
  <c r="AG36" i="1"/>
  <c r="AF36" i="1"/>
  <c r="AE36" i="1"/>
  <c r="AD36" i="1"/>
  <c r="AC36" i="1"/>
  <c r="AB36" i="1"/>
  <c r="AA36" i="1"/>
  <c r="Z36" i="1"/>
  <c r="Y36" i="1"/>
  <c r="X36" i="1"/>
  <c r="W36" i="1"/>
  <c r="AH34" i="1"/>
  <c r="AG34" i="1"/>
  <c r="AF34" i="1"/>
  <c r="AE34" i="1"/>
  <c r="AD34" i="1"/>
  <c r="AC34" i="1"/>
  <c r="AB34" i="1"/>
  <c r="AA34" i="1"/>
  <c r="Z34" i="1"/>
  <c r="T34" i="1"/>
  <c r="S34" i="1"/>
  <c r="R34" i="1"/>
  <c r="Q34" i="1"/>
  <c r="P34" i="1"/>
  <c r="O34" i="1"/>
  <c r="N34" i="1"/>
  <c r="M34" i="1"/>
  <c r="L34" i="1"/>
  <c r="K34" i="1"/>
  <c r="J34" i="1"/>
  <c r="I34" i="1"/>
  <c r="AL32" i="1"/>
  <c r="AK32" i="1"/>
  <c r="AJ32" i="1"/>
  <c r="AI32" i="1"/>
  <c r="AH32" i="1"/>
  <c r="AG32" i="1"/>
  <c r="AF32" i="1"/>
  <c r="AE32" i="1"/>
  <c r="AD32" i="1"/>
  <c r="AC32" i="1"/>
  <c r="AB32" i="1"/>
  <c r="AA32" i="1"/>
  <c r="Z32" i="1"/>
  <c r="Y32" i="1"/>
  <c r="X32" i="1"/>
  <c r="W32" i="1"/>
  <c r="V32" i="1"/>
  <c r="U32" i="1"/>
  <c r="T32" i="1"/>
  <c r="S32" i="1"/>
  <c r="R32" i="1"/>
  <c r="Q32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AL30" i="1"/>
  <c r="AK30" i="1"/>
  <c r="AJ30" i="1"/>
  <c r="AI30" i="1"/>
  <c r="AH30" i="1"/>
  <c r="P30" i="1"/>
  <c r="O30" i="1"/>
  <c r="N30" i="1"/>
  <c r="M30" i="1"/>
  <c r="L30" i="1"/>
  <c r="K30" i="1"/>
  <c r="AJ22" i="1"/>
  <c r="AI22" i="1"/>
  <c r="AH22" i="1"/>
  <c r="AG22" i="1"/>
  <c r="AF22" i="1"/>
  <c r="AE22" i="1"/>
  <c r="AD22" i="1"/>
  <c r="AC22" i="1"/>
  <c r="AB22" i="1"/>
  <c r="AA22" i="1"/>
  <c r="Z22" i="1"/>
  <c r="Y22" i="1"/>
  <c r="X22" i="1"/>
  <c r="W22" i="1"/>
  <c r="V22" i="1"/>
  <c r="U22" i="1"/>
  <c r="T22" i="1"/>
  <c r="S22" i="1"/>
  <c r="R22" i="1"/>
  <c r="Q22" i="1"/>
  <c r="AL17" i="1"/>
  <c r="AK13" i="1"/>
  <c r="AJ13" i="1"/>
  <c r="AI13" i="1"/>
  <c r="AH13" i="1"/>
  <c r="AG13" i="1"/>
  <c r="AF13" i="1"/>
  <c r="AE13" i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O11" i="1"/>
  <c r="N11" i="1"/>
  <c r="M11" i="1"/>
  <c r="L11" i="1"/>
  <c r="K11" i="1"/>
  <c r="J11" i="1"/>
  <c r="I11" i="1"/>
  <c r="H11" i="1"/>
  <c r="G11" i="1"/>
  <c r="R69" i="1" l="1"/>
  <c r="AB69" i="1"/>
  <c r="T69" i="1"/>
  <c r="O69" i="1"/>
  <c r="Q69" i="1"/>
  <c r="S69" i="1"/>
</calcChain>
</file>

<file path=xl/sharedStrings.xml><?xml version="1.0" encoding="utf-8"?>
<sst xmlns="http://schemas.openxmlformats.org/spreadsheetml/2006/main" count="253" uniqueCount="135">
  <si>
    <t>ЗАЯВЛЕНИЕ ФИЗИЧЕСКОГО ЛИЦА НА ПЕРЕВОД ДЕНЕЖНЫХ СРЕДСТВ</t>
  </si>
  <si>
    <t>ИНФОРМАЦИЯ О ПОЛУЧАТЕЛЕ</t>
  </si>
  <si>
    <t>БАНК ПОЛУЧАТЕЛЯ</t>
  </si>
  <si>
    <t>24. Отметка Банка</t>
  </si>
  <si>
    <t>1.</t>
  </si>
  <si>
    <t>БИК</t>
  </si>
  <si>
    <t>004525988</t>
  </si>
  <si>
    <t>2.</t>
  </si>
  <si>
    <t>40102810545370000003</t>
  </si>
  <si>
    <t>3.</t>
  </si>
  <si>
    <t>НАИМЕНОВАНИЕ БАНКА ПОЛУЧАТЕЛЯ</t>
  </si>
  <si>
    <t xml:space="preserve">ГУ БАНКА РОССИИ   ПО ЦФО//УФК ПО Г. МОСКВЕ г. Москва </t>
  </si>
  <si>
    <t>ПОЛУЧАТЕЛЬ</t>
  </si>
  <si>
    <t>4.</t>
  </si>
  <si>
    <t>НОМЕР РАСЧЕТНОГО СЧЕТА</t>
  </si>
  <si>
    <t>03224643450000007300</t>
  </si>
  <si>
    <t xml:space="preserve"> </t>
  </si>
  <si>
    <t>5.</t>
  </si>
  <si>
    <t>НАИМЕНОВАНИЕ ПОЛУЧАТЕЛЯ ПЕРЕВОДА</t>
  </si>
  <si>
    <t>6.</t>
  </si>
  <si>
    <t>ИНН (КИО)</t>
  </si>
  <si>
    <t>7705053131</t>
  </si>
  <si>
    <t>7.</t>
  </si>
  <si>
    <t>КПП*</t>
  </si>
  <si>
    <t>770501001</t>
  </si>
  <si>
    <t>8.</t>
  </si>
  <si>
    <t xml:space="preserve">НОМЕР ЛИЦЕВОГО СЧЕТА ПОЛУЧАТЕЛЯ </t>
  </si>
  <si>
    <t>2605642000451659</t>
  </si>
  <si>
    <t>9.</t>
  </si>
  <si>
    <t>ТИП ПЛАТЕЖА*</t>
  </si>
  <si>
    <t>10.</t>
  </si>
  <si>
    <t>КБК*</t>
  </si>
  <si>
    <t>05600000000131131022</t>
  </si>
  <si>
    <t>11.</t>
  </si>
  <si>
    <t>ОСНОВАНИЕ ПЛАТЕЖА*</t>
  </si>
  <si>
    <t>12.</t>
  </si>
  <si>
    <t>Код ОКТМО*</t>
  </si>
  <si>
    <t>45376000</t>
  </si>
  <si>
    <t>13.</t>
  </si>
  <si>
    <t>НАЛОГОВЫЙ ПЕРИОД*</t>
  </si>
  <si>
    <t>ИНФОРМАЦИЯ О ПЛАТЕЛЬЩИКЕ</t>
  </si>
  <si>
    <t>14.</t>
  </si>
  <si>
    <t>ПЛАТЕЛЬЩИК (Ф.И.О. полностью)</t>
  </si>
  <si>
    <t xml:space="preserve">Марудо Вера                            </t>
  </si>
  <si>
    <t>15.</t>
  </si>
  <si>
    <t>ИДЕНТИФИКАТОР</t>
  </si>
  <si>
    <t>0355560100000000005240212</t>
  </si>
  <si>
    <t>16.</t>
  </si>
  <si>
    <t>АДРЕС МЕСТА ЖИТЕЛЬСТВА (РЕГИСТРАЦИИ) или ПРЕБЫВАНИЯ</t>
  </si>
  <si>
    <t>17.</t>
  </si>
  <si>
    <t>ИНН (заполняется при наличии)</t>
  </si>
  <si>
    <t>18. СТАТУС*</t>
  </si>
  <si>
    <t>19.</t>
  </si>
  <si>
    <t>№ СЧЕТА:</t>
  </si>
  <si>
    <t>Заполняется при оплате со счета</t>
  </si>
  <si>
    <t>или № банковской карты:</t>
  </si>
  <si>
    <t>ИНФОРМАЦИЯ О ПЕРЕВОДЕ</t>
  </si>
  <si>
    <t>20.</t>
  </si>
  <si>
    <t>СУММА ПЕРЕВОДА</t>
  </si>
  <si>
    <t>рублей</t>
  </si>
  <si>
    <t>коп.</t>
  </si>
  <si>
    <t>3200</t>
  </si>
  <si>
    <t>21.</t>
  </si>
  <si>
    <t>НАЗНАЧЕНИЕ ПЕРЕВОДА</t>
  </si>
  <si>
    <t>За оказание платных услпо договору № 7                    гр. Васил ьева О.С.                рук. БОРТ.Васильева О.С.           уч. Марудо Вера                    Сентябрь 2021 г.</t>
  </si>
  <si>
    <r>
      <rPr>
        <sz val="12"/>
        <rFont val="Arial Cyr"/>
        <charset val="204"/>
      </rPr>
      <t xml:space="preserve">22. Код валютной операции (заполняется </t>
    </r>
    <r>
      <rPr>
        <u/>
        <sz val="12"/>
        <rFont val="Arial Cyr"/>
        <charset val="204"/>
      </rPr>
      <t>нерезидентом</t>
    </r>
    <r>
      <rPr>
        <sz val="12"/>
        <rFont val="Arial Cyr"/>
        <charset val="204"/>
      </rPr>
      <t>)</t>
    </r>
  </si>
  <si>
    <t>{VO</t>
  </si>
  <si>
    <t>}</t>
  </si>
  <si>
    <t>С условиями приема указанной в данном заявлении суммы, а также с суммой взимаемой платы за услуги банка, ознакомлен и согласен.</t>
  </si>
  <si>
    <t>23.</t>
  </si>
  <si>
    <t>ДАТА</t>
  </si>
  <si>
    <t>"____" _________________ 20___ года</t>
  </si>
  <si>
    <t>___</t>
  </si>
  <si>
    <t>24.</t>
  </si>
  <si>
    <t>ПОДПИСЬ ПЛАТЕЛЬЩИКА ______________</t>
  </si>
  <si>
    <t xml:space="preserve">ГБУДО г.Москвы     "ДШИ им. Д.С.Бортнянского"             </t>
  </si>
  <si>
    <t>КАЗНАЧЕЙСКИЙ СЧЕТ</t>
  </si>
  <si>
    <t>Д</t>
  </si>
  <si>
    <t>Е</t>
  </si>
  <si>
    <t>П</t>
  </si>
  <si>
    <t>А</t>
  </si>
  <si>
    <t>Р</t>
  </si>
  <si>
    <t>Т</t>
  </si>
  <si>
    <t>М</t>
  </si>
  <si>
    <t>Н</t>
  </si>
  <si>
    <t>Ф</t>
  </si>
  <si>
    <t>И</t>
  </si>
  <si>
    <t>С</t>
  </si>
  <si>
    <t>О</t>
  </si>
  <si>
    <t>В</t>
  </si>
  <si>
    <t>Г.</t>
  </si>
  <si>
    <t>К</t>
  </si>
  <si>
    <t>Ы</t>
  </si>
  <si>
    <t>(</t>
  </si>
  <si>
    <t>Г</t>
  </si>
  <si>
    <t>У</t>
  </si>
  <si>
    <t>"Д</t>
  </si>
  <si>
    <t>Ш</t>
  </si>
  <si>
    <t>М.</t>
  </si>
  <si>
    <t>Б</t>
  </si>
  <si>
    <t>Я</t>
  </si>
  <si>
    <t>О"</t>
  </si>
  <si>
    <t>0</t>
  </si>
  <si>
    <t>)</t>
  </si>
  <si>
    <t>Л</t>
  </si>
  <si>
    <t>2</t>
  </si>
  <si>
    <t>6</t>
  </si>
  <si>
    <t>5</t>
  </si>
  <si>
    <t>4</t>
  </si>
  <si>
    <t>1</t>
  </si>
  <si>
    <t>9</t>
  </si>
  <si>
    <t>Д.</t>
  </si>
  <si>
    <t>С.</t>
  </si>
  <si>
    <t>у</t>
  </si>
  <si>
    <t>ч</t>
  </si>
  <si>
    <t>а</t>
  </si>
  <si>
    <t>с</t>
  </si>
  <si>
    <t>т</t>
  </si>
  <si>
    <t>и</t>
  </si>
  <si>
    <t>е</t>
  </si>
  <si>
    <t>в</t>
  </si>
  <si>
    <t>ф</t>
  </si>
  <si>
    <t>л</t>
  </si>
  <si>
    <t>"</t>
  </si>
  <si>
    <t>р</t>
  </si>
  <si>
    <t>м</t>
  </si>
  <si>
    <t>к</t>
  </si>
  <si>
    <t>о</t>
  </si>
  <si>
    <t>й</t>
  </si>
  <si>
    <t>з</t>
  </si>
  <si>
    <t>ы</t>
  </si>
  <si>
    <t>Ц</t>
  </si>
  <si>
    <t>№</t>
  </si>
  <si>
    <t>.</t>
  </si>
  <si>
    <t>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</si>
</sst>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Arial Cyr"/>
      <charset val="204"/>
    </font>
    <font>
      <b/>
      <sz val="14"/>
      <color rgb="FF000000"/>
      <name val="Arial Cyr"/>
      <charset val="204"/>
    </font>
    <font>
      <b/>
      <sz val="10"/>
      <color rgb="FFFFFFFF"/>
      <name val="Arial Cyr"/>
      <charset val="204"/>
    </font>
    <font>
      <sz val="10"/>
      <color rgb="FFFFFFFF"/>
      <name val="Arial Cyr"/>
      <charset val="204"/>
    </font>
    <font>
      <sz val="12"/>
      <color rgb="FF000000"/>
      <name val="Arial Cyr"/>
      <charset val="204"/>
    </font>
    <font>
      <sz val="6.5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sz val="6.5"/>
      <color rgb="FFFFFFFF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FFFFFF"/>
      <name val="Arial Cyr"/>
      <charset val="204"/>
    </font>
    <font>
      <sz val="10"/>
      <color rgb="FFFFFFFF"/>
      <name val="Arial"/>
      <family val="2"/>
      <charset val="204"/>
    </font>
    <font>
      <sz val="10"/>
      <color rgb="FF000000"/>
      <name val="Arial Cyr"/>
      <charset val="204"/>
    </font>
    <font>
      <sz val="12"/>
      <name val="Arial Cyr"/>
      <charset val="204"/>
    </font>
    <font>
      <u/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9900"/>
      </patternFill>
    </fill>
  </fills>
  <borders count="9">
    <border>
      <left/>
      <right/>
      <top/>
      <bottom/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</borders>
  <cellStyleXfs count="28">
    <xf numFmtId="0" fontId="0" fillId="0" borderId="0" applyProtection="0"/>
    <xf numFmtId="0" fontId="12" fillId="0" borderId="0" applyProtection="0">
      <alignment horizontal="left"/>
    </xf>
    <xf numFmtId="0" fontId="1" fillId="0" borderId="0" applyProtection="0"/>
    <xf numFmtId="0" fontId="2" fillId="2" borderId="1" applyProtection="0"/>
    <xf numFmtId="0" fontId="3" fillId="2" borderId="1" applyProtection="0"/>
    <xf numFmtId="0" fontId="12" fillId="2" borderId="1" applyProtection="0"/>
    <xf numFmtId="0" fontId="12" fillId="0" borderId="2" applyProtection="0"/>
    <xf numFmtId="0" fontId="2" fillId="2" borderId="0" applyProtection="0"/>
    <xf numFmtId="0" fontId="4" fillId="0" borderId="0" applyProtection="0"/>
    <xf numFmtId="0" fontId="4" fillId="0" borderId="0" applyProtection="0">
      <alignment horizontal="center"/>
    </xf>
    <xf numFmtId="49" fontId="3" fillId="0" borderId="0" applyProtection="0"/>
    <xf numFmtId="0" fontId="4" fillId="0" borderId="3" applyProtection="0">
      <alignment horizontal="center"/>
    </xf>
    <xf numFmtId="0" fontId="5" fillId="0" borderId="0" applyProtection="0">
      <alignment horizontal="center"/>
    </xf>
    <xf numFmtId="0" fontId="12" fillId="0" borderId="4" applyProtection="0"/>
    <xf numFmtId="0" fontId="4" fillId="0" borderId="0" applyProtection="0"/>
    <xf numFmtId="0" fontId="6" fillId="0" borderId="0" applyProtection="0">
      <alignment horizontal="center"/>
    </xf>
    <xf numFmtId="49" fontId="7" fillId="0" borderId="3" applyProtection="0">
      <alignment horizontal="center"/>
    </xf>
    <xf numFmtId="49" fontId="8" fillId="0" borderId="0" applyProtection="0">
      <alignment horizontal="center"/>
    </xf>
    <xf numFmtId="0" fontId="12" fillId="0" borderId="5" applyProtection="0"/>
    <xf numFmtId="0" fontId="5" fillId="0" borderId="3" applyProtection="0">
      <alignment horizontal="center"/>
    </xf>
    <xf numFmtId="0" fontId="12" fillId="0" borderId="0" applyProtection="0">
      <alignment horizontal="left" vertical="top" wrapText="1"/>
    </xf>
    <xf numFmtId="0" fontId="4" fillId="0" borderId="0" applyProtection="0">
      <alignment horizontal="center"/>
    </xf>
    <xf numFmtId="0" fontId="5" fillId="0" borderId="5" applyProtection="0">
      <alignment horizontal="center"/>
    </xf>
    <xf numFmtId="0" fontId="9" fillId="0" borderId="5" applyProtection="0">
      <alignment horizontal="center"/>
    </xf>
    <xf numFmtId="0" fontId="4" fillId="0" borderId="0" applyProtection="0"/>
    <xf numFmtId="0" fontId="4" fillId="0" borderId="0" applyProtection="0"/>
    <xf numFmtId="0" fontId="3" fillId="0" borderId="0" applyProtection="0"/>
    <xf numFmtId="49" fontId="11" fillId="0" borderId="0" applyProtection="0"/>
  </cellStyleXfs>
  <cellXfs count="2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2" fillId="2" borderId="1" xfId="0" applyFont="1" applyFill="1" applyBorder="1"/>
    <xf numFmtId="0" fontId="3" fillId="2" borderId="1" xfId="0" applyFont="1" applyFill="1" applyBorder="1"/>
    <xf numFmtId="0" fontId="0" fillId="2" borderId="1" xfId="0" applyFill="1" applyBorder="1"/>
    <xf numFmtId="0" fontId="0" fillId="0" borderId="2" xfId="0" applyBorder="1"/>
    <xf numFmtId="0" fontId="2" fillId="2" borderId="0" xfId="0" applyFont="1" applyFill="1"/>
    <xf numFmtId="0" fontId="4" fillId="0" borderId="0" xfId="0" applyFont="1"/>
    <xf numFmtId="0" fontId="4" fillId="0" borderId="0" xfId="0" applyFont="1" applyAlignment="1">
      <alignment horizontal="center"/>
    </xf>
    <xf numFmtId="49" fontId="3" fillId="0" borderId="0" xfId="0" applyNumberFormat="1" applyFont="1"/>
    <xf numFmtId="0" fontId="4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4" xfId="0" applyBorder="1"/>
    <xf numFmtId="0" fontId="6" fillId="0" borderId="0" xfId="0" applyFont="1" applyAlignment="1">
      <alignment horizontal="center"/>
    </xf>
    <xf numFmtId="49" fontId="7" fillId="0" borderId="3" xfId="0" applyNumberFormat="1" applyFont="1" applyBorder="1" applyAlignment="1">
      <alignment horizontal="center"/>
    </xf>
    <xf numFmtId="49" fontId="8" fillId="0" borderId="0" xfId="0" applyNumberFormat="1" applyFont="1" applyAlignment="1">
      <alignment horizontal="center"/>
    </xf>
    <xf numFmtId="0" fontId="0" fillId="0" borderId="5" xfId="0" applyBorder="1"/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3" fillId="0" borderId="0" xfId="0" applyFont="1"/>
    <xf numFmtId="49" fontId="11" fillId="0" borderId="0" xfId="0" applyNumberFormat="1" applyFont="1"/>
    <xf numFmtId="0" fontId="0" fillId="0" borderId="0" xfId="0"/>
    <xf numFmtId="0" fontId="0" fillId="0" borderId="0" xfId="0" applyAlignment="1">
      <alignment horizontal="left" vertical="top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</cellXfs>
  <cellStyles count="28">
    <cellStyle name="Обычный" xfId="0" builtinId="0" customBuiltin="1"/>
    <cellStyle name="Обычный 10" xfId="9" xr:uid="{00000000-0005-0000-0000-000001000000}"/>
    <cellStyle name="Обычный 11" xfId="10" xr:uid="{00000000-0005-0000-0000-000002000000}"/>
    <cellStyle name="Обычный 12" xfId="11" xr:uid="{00000000-0005-0000-0000-000003000000}"/>
    <cellStyle name="Обычный 13" xfId="12" xr:uid="{00000000-0005-0000-0000-000004000000}"/>
    <cellStyle name="Обычный 14" xfId="13" xr:uid="{00000000-0005-0000-0000-000005000000}"/>
    <cellStyle name="Обычный 15" xfId="14" xr:uid="{00000000-0005-0000-0000-000006000000}"/>
    <cellStyle name="Обычный 16" xfId="15" xr:uid="{00000000-0005-0000-0000-000007000000}"/>
    <cellStyle name="Обычный 17" xfId="16" xr:uid="{00000000-0005-0000-0000-000008000000}"/>
    <cellStyle name="Обычный 18" xfId="17" xr:uid="{00000000-0005-0000-0000-000009000000}"/>
    <cellStyle name="Обычный 19" xfId="18" xr:uid="{00000000-0005-0000-0000-00000A000000}"/>
    <cellStyle name="Обычный 2" xfId="1" xr:uid="{00000000-0005-0000-0000-00000B000000}"/>
    <cellStyle name="Обычный 20" xfId="19" xr:uid="{00000000-0005-0000-0000-00000C000000}"/>
    <cellStyle name="Обычный 21" xfId="20" xr:uid="{00000000-0005-0000-0000-00000D000000}"/>
    <cellStyle name="Обычный 22" xfId="21" xr:uid="{00000000-0005-0000-0000-00000E000000}"/>
    <cellStyle name="Обычный 23" xfId="22" xr:uid="{00000000-0005-0000-0000-00000F000000}"/>
    <cellStyle name="Обычный 24" xfId="23" xr:uid="{00000000-0005-0000-0000-000010000000}"/>
    <cellStyle name="Обычный 25" xfId="24" xr:uid="{00000000-0005-0000-0000-000011000000}"/>
    <cellStyle name="Обычный 26" xfId="25" xr:uid="{00000000-0005-0000-0000-000012000000}"/>
    <cellStyle name="Обычный 27" xfId="26" xr:uid="{00000000-0005-0000-0000-000013000000}"/>
    <cellStyle name="Обычный 28" xfId="27" xr:uid="{00000000-0005-0000-0000-000014000000}"/>
    <cellStyle name="Обычный 3" xfId="2" xr:uid="{00000000-0005-0000-0000-000015000000}"/>
    <cellStyle name="Обычный 4" xfId="3" xr:uid="{00000000-0005-0000-0000-000016000000}"/>
    <cellStyle name="Обычный 5" xfId="4" xr:uid="{00000000-0005-0000-0000-000017000000}"/>
    <cellStyle name="Обычный 6" xfId="5" xr:uid="{00000000-0005-0000-0000-000018000000}"/>
    <cellStyle name="Обычный 7" xfId="6" xr:uid="{00000000-0005-0000-0000-000019000000}"/>
    <cellStyle name="Обычный 8" xfId="7" xr:uid="{00000000-0005-0000-0000-00001A000000}"/>
    <cellStyle name="Обычный 9" xfId="8" xr:uid="{00000000-0005-0000-0000-00001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9</xdr:col>
      <xdr:colOff>48895</xdr:colOff>
      <xdr:row>3</xdr:row>
      <xdr:rowOff>95250</xdr:rowOff>
    </xdr:to>
    <xdr:pic>
      <xdr:nvPicPr>
        <xdr:cNvPr id="2" name="Изображение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38275" cy="257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L90"/>
  <sheetViews>
    <sheetView showGridLines="0" tabSelected="1" topLeftCell="C28" zoomScaleNormal="100" workbookViewId="0">
      <selection activeCell="X73" sqref="X73"/>
    </sheetView>
  </sheetViews>
  <sheetFormatPr defaultColWidth="11.42578125" defaultRowHeight="12.75" x14ac:dyDescent="0.2"/>
  <cols>
    <col min="1" max="1" width="9.140625" hidden="1" customWidth="1"/>
    <col min="2" max="2" width="12" hidden="1" customWidth="1"/>
    <col min="3" max="3" width="3.7109375" customWidth="1"/>
    <col min="4" max="38" width="2.85546875" customWidth="1"/>
  </cols>
  <sheetData>
    <row r="1" spans="1:38" x14ac:dyDescent="0.2">
      <c r="AH1" s="1"/>
      <c r="AI1" s="1"/>
      <c r="AJ1" s="1"/>
      <c r="AK1" s="1"/>
      <c r="AL1" s="1"/>
    </row>
    <row r="3" spans="1:38" x14ac:dyDescent="0.2">
      <c r="C3" s="23"/>
      <c r="D3" s="23"/>
      <c r="E3" s="23"/>
      <c r="F3" s="23"/>
      <c r="G3" s="23"/>
      <c r="H3" s="23"/>
      <c r="I3" s="23"/>
      <c r="J3" s="23"/>
    </row>
    <row r="4" spans="1:38" ht="11.25" customHeight="1" x14ac:dyDescent="0.2">
      <c r="C4" s="23"/>
      <c r="D4" s="23"/>
      <c r="E4" s="23"/>
      <c r="F4" s="23"/>
      <c r="G4" s="23"/>
      <c r="H4" s="23"/>
      <c r="I4" s="23"/>
      <c r="J4" s="23"/>
    </row>
    <row r="5" spans="1:38" ht="7.5" customHeight="1" x14ac:dyDescent="0.2">
      <c r="C5" s="23"/>
      <c r="D5" s="23"/>
      <c r="E5" s="23"/>
      <c r="F5" s="23"/>
      <c r="G5" s="23"/>
      <c r="H5" s="23"/>
      <c r="I5" s="23"/>
      <c r="J5" s="23"/>
    </row>
    <row r="6" spans="1:38" ht="18.75" customHeight="1" thickBot="1" x14ac:dyDescent="0.3">
      <c r="C6" s="2" t="s">
        <v>0</v>
      </c>
    </row>
    <row r="7" spans="1:38" ht="13.5" customHeight="1" thickTop="1" x14ac:dyDescent="0.2">
      <c r="C7" s="3" t="s">
        <v>1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38" ht="6" customHeight="1" x14ac:dyDescent="0.2"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</row>
    <row r="9" spans="1:38" x14ac:dyDescent="0.2">
      <c r="D9" s="7" t="s">
        <v>2</v>
      </c>
      <c r="E9" s="7"/>
      <c r="F9" s="7"/>
      <c r="G9" s="7"/>
      <c r="H9" s="7"/>
      <c r="I9" s="7"/>
      <c r="J9" s="7"/>
    </row>
    <row r="10" spans="1:38" ht="6.75" customHeight="1" thickBot="1" x14ac:dyDescent="0.25"/>
    <row r="11" spans="1:38" ht="15.75" customHeight="1" thickTop="1" x14ac:dyDescent="0.2">
      <c r="A11" s="3" t="s">
        <v>3</v>
      </c>
      <c r="B11" s="4"/>
      <c r="C11" s="8" t="s">
        <v>4</v>
      </c>
      <c r="D11" s="8" t="s">
        <v>5</v>
      </c>
      <c r="E11" s="9"/>
      <c r="F11" s="10" t="s">
        <v>6</v>
      </c>
      <c r="G11" s="11" t="str">
        <f t="shared" ref="G11:O11" si="0">MID(БИК,COLUMN()-6,1)</f>
        <v>0</v>
      </c>
      <c r="H11" s="11" t="str">
        <f t="shared" si="0"/>
        <v>0</v>
      </c>
      <c r="I11" s="11" t="str">
        <f t="shared" si="0"/>
        <v>4</v>
      </c>
      <c r="J11" s="11" t="str">
        <f t="shared" si="0"/>
        <v>5</v>
      </c>
      <c r="K11" s="11" t="str">
        <f t="shared" si="0"/>
        <v>2</v>
      </c>
      <c r="L11" s="11" t="str">
        <f t="shared" si="0"/>
        <v>5</v>
      </c>
      <c r="M11" s="11" t="str">
        <f t="shared" si="0"/>
        <v>9</v>
      </c>
      <c r="N11" s="11" t="str">
        <f t="shared" si="0"/>
        <v>8</v>
      </c>
      <c r="O11" s="11" t="str">
        <f t="shared" si="0"/>
        <v>8</v>
      </c>
      <c r="V11" s="12"/>
      <c r="W11" s="12"/>
      <c r="X11" s="12"/>
    </row>
    <row r="12" spans="1:38" ht="6" customHeight="1" x14ac:dyDescent="0.2"/>
    <row r="13" spans="1:38" ht="15" customHeight="1" x14ac:dyDescent="0.2">
      <c r="C13" s="8" t="s">
        <v>7</v>
      </c>
      <c r="D13" s="8" t="s">
        <v>76</v>
      </c>
      <c r="Q13" s="10" t="s">
        <v>8</v>
      </c>
      <c r="R13" s="11" t="str">
        <f t="shared" ref="R13:AK13" si="1">MID(КорСчет,COLUMN()-17,1)</f>
        <v>4</v>
      </c>
      <c r="S13" s="11" t="str">
        <f t="shared" si="1"/>
        <v>0</v>
      </c>
      <c r="T13" s="11" t="str">
        <f t="shared" si="1"/>
        <v>1</v>
      </c>
      <c r="U13" s="11" t="str">
        <f t="shared" si="1"/>
        <v>0</v>
      </c>
      <c r="V13" s="11" t="str">
        <f t="shared" si="1"/>
        <v>2</v>
      </c>
      <c r="W13" s="11" t="str">
        <f t="shared" si="1"/>
        <v>8</v>
      </c>
      <c r="X13" s="11" t="str">
        <f t="shared" si="1"/>
        <v>1</v>
      </c>
      <c r="Y13" s="11" t="str">
        <f t="shared" si="1"/>
        <v>0</v>
      </c>
      <c r="Z13" s="11" t="str">
        <f t="shared" si="1"/>
        <v>5</v>
      </c>
      <c r="AA13" s="11" t="str">
        <f t="shared" si="1"/>
        <v>4</v>
      </c>
      <c r="AB13" s="11" t="str">
        <f t="shared" si="1"/>
        <v>5</v>
      </c>
      <c r="AC13" s="11" t="str">
        <f t="shared" si="1"/>
        <v>3</v>
      </c>
      <c r="AD13" s="11" t="str">
        <f t="shared" si="1"/>
        <v>7</v>
      </c>
      <c r="AE13" s="11" t="str">
        <f t="shared" si="1"/>
        <v>0</v>
      </c>
      <c r="AF13" s="11" t="str">
        <f t="shared" si="1"/>
        <v>0</v>
      </c>
      <c r="AG13" s="11" t="str">
        <f t="shared" si="1"/>
        <v>0</v>
      </c>
      <c r="AH13" s="11" t="str">
        <f t="shared" si="1"/>
        <v>0</v>
      </c>
      <c r="AI13" s="11" t="str">
        <f t="shared" si="1"/>
        <v>0</v>
      </c>
      <c r="AJ13" s="11" t="str">
        <f t="shared" si="1"/>
        <v>0</v>
      </c>
      <c r="AK13" s="11" t="str">
        <f t="shared" si="1"/>
        <v>3</v>
      </c>
    </row>
    <row r="14" spans="1:38" ht="5.25" customHeight="1" x14ac:dyDescent="0.2"/>
    <row r="15" spans="1:38" ht="15" customHeight="1" x14ac:dyDescent="0.2">
      <c r="C15" s="8" t="s">
        <v>9</v>
      </c>
      <c r="D15" s="8" t="s">
        <v>10</v>
      </c>
      <c r="T15" s="10" t="s">
        <v>11</v>
      </c>
      <c r="U15" s="11" t="s">
        <v>88</v>
      </c>
      <c r="V15" s="11" t="s">
        <v>91</v>
      </c>
      <c r="W15" s="11" t="s">
        <v>131</v>
      </c>
      <c r="X15" s="11"/>
      <c r="Y15" s="11" t="s">
        <v>132</v>
      </c>
      <c r="Z15" s="11"/>
      <c r="AA15" s="11">
        <v>1</v>
      </c>
      <c r="AB15" s="11"/>
      <c r="AC15" s="11" t="s">
        <v>94</v>
      </c>
      <c r="AD15" s="11" t="s">
        <v>95</v>
      </c>
      <c r="AE15" s="11"/>
      <c r="AF15" s="11" t="s">
        <v>99</v>
      </c>
      <c r="AG15" s="11" t="s">
        <v>80</v>
      </c>
      <c r="AH15" s="11" t="s">
        <v>84</v>
      </c>
      <c r="AI15" s="11" t="s">
        <v>91</v>
      </c>
      <c r="AJ15" s="11" t="s">
        <v>80</v>
      </c>
      <c r="AK15" s="11"/>
      <c r="AL15" s="11"/>
    </row>
    <row r="16" spans="1:38" ht="6" customHeight="1" x14ac:dyDescent="0.2"/>
    <row r="17" spans="3:38" ht="15.75" customHeight="1" x14ac:dyDescent="0.2">
      <c r="C17" s="12"/>
      <c r="D17" s="11" t="s">
        <v>81</v>
      </c>
      <c r="E17" s="11" t="s">
        <v>88</v>
      </c>
      <c r="F17" s="11" t="s">
        <v>87</v>
      </c>
      <c r="G17" s="11" t="s">
        <v>87</v>
      </c>
      <c r="H17" s="11" t="s">
        <v>86</v>
      </c>
      <c r="I17" s="11" t="s">
        <v>86</v>
      </c>
      <c r="J17" s="11"/>
      <c r="K17" s="11" t="s">
        <v>79</v>
      </c>
      <c r="L17" s="11" t="s">
        <v>88</v>
      </c>
      <c r="M17" s="11"/>
      <c r="N17" s="11" t="s">
        <v>131</v>
      </c>
      <c r="O17" s="11" t="s">
        <v>85</v>
      </c>
      <c r="P17" s="11" t="s">
        <v>88</v>
      </c>
      <c r="Q17" s="11" t="s">
        <v>134</v>
      </c>
      <c r="R17" s="11" t="s">
        <v>134</v>
      </c>
      <c r="S17" s="11" t="s">
        <v>95</v>
      </c>
      <c r="T17" s="11" t="s">
        <v>85</v>
      </c>
      <c r="U17" s="11" t="s">
        <v>91</v>
      </c>
      <c r="V17" s="11"/>
      <c r="W17" s="11" t="s">
        <v>79</v>
      </c>
      <c r="X17" s="11" t="s">
        <v>88</v>
      </c>
      <c r="Y17" s="11"/>
      <c r="Z17" s="11" t="s">
        <v>94</v>
      </c>
      <c r="AA17" s="11" t="s">
        <v>133</v>
      </c>
      <c r="AB17" s="11"/>
      <c r="AC17" s="11" t="s">
        <v>83</v>
      </c>
      <c r="AD17" s="11" t="s">
        <v>88</v>
      </c>
      <c r="AE17" s="11" t="s">
        <v>87</v>
      </c>
      <c r="AF17" s="11" t="s">
        <v>91</v>
      </c>
      <c r="AG17" s="11" t="s">
        <v>89</v>
      </c>
      <c r="AH17" s="11" t="s">
        <v>78</v>
      </c>
      <c r="AI17" s="11"/>
      <c r="AJ17" s="11" t="s">
        <v>94</v>
      </c>
      <c r="AK17" s="11" t="s">
        <v>133</v>
      </c>
      <c r="AL17" s="11" t="str">
        <f t="shared" ref="AJ17:AL17" si="2">MID(Банк,COLUMN()+15,1)</f>
        <v xml:space="preserve"> </v>
      </c>
    </row>
    <row r="18" spans="3:38" ht="15.75" customHeight="1" x14ac:dyDescent="0.2">
      <c r="C18" s="12"/>
      <c r="D18" s="11" t="s">
        <v>83</v>
      </c>
      <c r="E18" s="11" t="s">
        <v>88</v>
      </c>
      <c r="F18" s="11" t="s">
        <v>87</v>
      </c>
      <c r="G18" s="11" t="s">
        <v>91</v>
      </c>
      <c r="H18" s="11" t="s">
        <v>89</v>
      </c>
      <c r="I18" s="11" t="s">
        <v>80</v>
      </c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</row>
    <row r="19" spans="3:38" ht="6" customHeight="1" x14ac:dyDescent="0.2"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</row>
    <row r="20" spans="3:38" x14ac:dyDescent="0.2">
      <c r="D20" s="7" t="s">
        <v>12</v>
      </c>
      <c r="E20" s="7"/>
      <c r="F20" s="7"/>
      <c r="G20" s="7"/>
      <c r="H20" s="7"/>
    </row>
    <row r="21" spans="3:38" ht="6" customHeight="1" x14ac:dyDescent="0.2"/>
    <row r="22" spans="3:38" ht="15.75" customHeight="1" x14ac:dyDescent="0.25">
      <c r="C22" s="8" t="s">
        <v>13</v>
      </c>
      <c r="D22" s="8" t="s">
        <v>14</v>
      </c>
      <c r="E22" s="8"/>
      <c r="F22" s="8"/>
      <c r="G22" s="8"/>
      <c r="H22" s="8"/>
      <c r="I22" s="8"/>
      <c r="J22" s="8"/>
      <c r="K22" s="14"/>
      <c r="L22" s="14"/>
      <c r="M22" s="14"/>
      <c r="N22" s="14"/>
      <c r="O22" s="14"/>
      <c r="P22" s="14"/>
      <c r="Q22" s="11" t="str">
        <f t="shared" ref="Q22:AJ22" si="3">MID(Счет,COLUMN()-16,1)</f>
        <v>0</v>
      </c>
      <c r="R22" s="11" t="str">
        <f t="shared" si="3"/>
        <v>3</v>
      </c>
      <c r="S22" s="11" t="str">
        <f t="shared" si="3"/>
        <v>2</v>
      </c>
      <c r="T22" s="11" t="str">
        <f t="shared" si="3"/>
        <v>2</v>
      </c>
      <c r="U22" s="11" t="str">
        <f t="shared" si="3"/>
        <v>4</v>
      </c>
      <c r="V22" s="11" t="str">
        <f t="shared" si="3"/>
        <v>6</v>
      </c>
      <c r="W22" s="11" t="str">
        <f t="shared" si="3"/>
        <v>4</v>
      </c>
      <c r="X22" s="11" t="str">
        <f t="shared" si="3"/>
        <v>3</v>
      </c>
      <c r="Y22" s="11" t="str">
        <f t="shared" si="3"/>
        <v>4</v>
      </c>
      <c r="Z22" s="11" t="str">
        <f t="shared" si="3"/>
        <v>5</v>
      </c>
      <c r="AA22" s="11" t="str">
        <f t="shared" si="3"/>
        <v>0</v>
      </c>
      <c r="AB22" s="11" t="str">
        <f t="shared" si="3"/>
        <v>0</v>
      </c>
      <c r="AC22" s="11" t="str">
        <f t="shared" si="3"/>
        <v>0</v>
      </c>
      <c r="AD22" s="11" t="str">
        <f t="shared" si="3"/>
        <v>0</v>
      </c>
      <c r="AE22" s="11" t="str">
        <f t="shared" si="3"/>
        <v>0</v>
      </c>
      <c r="AF22" s="11" t="str">
        <f t="shared" si="3"/>
        <v>0</v>
      </c>
      <c r="AG22" s="11" t="str">
        <f t="shared" si="3"/>
        <v>7</v>
      </c>
      <c r="AH22" s="11" t="str">
        <f t="shared" si="3"/>
        <v>3</v>
      </c>
      <c r="AI22" s="11" t="str">
        <f t="shared" si="3"/>
        <v>0</v>
      </c>
      <c r="AJ22" s="11" t="str">
        <f t="shared" si="3"/>
        <v>0</v>
      </c>
      <c r="AK22" s="10" t="s">
        <v>15</v>
      </c>
      <c r="AL22" t="s">
        <v>16</v>
      </c>
    </row>
    <row r="23" spans="3:38" ht="6" customHeight="1" x14ac:dyDescent="0.2"/>
    <row r="24" spans="3:38" ht="15" customHeight="1" x14ac:dyDescent="0.2">
      <c r="C24" s="8" t="s">
        <v>17</v>
      </c>
      <c r="D24" s="8" t="s">
        <v>18</v>
      </c>
      <c r="W24" s="15" t="s">
        <v>77</v>
      </c>
      <c r="X24" s="15" t="s">
        <v>78</v>
      </c>
      <c r="Y24" s="15" t="s">
        <v>79</v>
      </c>
      <c r="Z24" s="15" t="s">
        <v>80</v>
      </c>
      <c r="AA24" s="15" t="s">
        <v>81</v>
      </c>
      <c r="AB24" s="15" t="s">
        <v>82</v>
      </c>
      <c r="AC24" s="15" t="s">
        <v>80</v>
      </c>
      <c r="AD24" s="15" t="s">
        <v>83</v>
      </c>
      <c r="AE24" s="15" t="s">
        <v>78</v>
      </c>
      <c r="AF24" s="15" t="s">
        <v>84</v>
      </c>
      <c r="AG24" s="15" t="s">
        <v>82</v>
      </c>
      <c r="AH24" s="15" t="s">
        <v>16</v>
      </c>
      <c r="AI24" s="15" t="s">
        <v>85</v>
      </c>
      <c r="AJ24" s="15" t="s">
        <v>86</v>
      </c>
      <c r="AK24" s="15" t="s">
        <v>84</v>
      </c>
      <c r="AL24" s="15" t="s">
        <v>80</v>
      </c>
    </row>
    <row r="25" spans="3:38" ht="6" customHeight="1" x14ac:dyDescent="0.2"/>
    <row r="26" spans="3:38" ht="15" customHeight="1" x14ac:dyDescent="0.2">
      <c r="C26" s="12"/>
      <c r="D26" s="15" t="s">
        <v>84</v>
      </c>
      <c r="E26" s="15" t="s">
        <v>87</v>
      </c>
      <c r="F26" s="15" t="s">
        <v>88</v>
      </c>
      <c r="G26" s="15" t="s">
        <v>89</v>
      </c>
      <c r="H26" s="15" t="s">
        <v>16</v>
      </c>
      <c r="I26" s="15" t="s">
        <v>94</v>
      </c>
      <c r="J26" s="15" t="s">
        <v>88</v>
      </c>
      <c r="K26" s="15" t="s">
        <v>81</v>
      </c>
      <c r="L26" s="15" t="s">
        <v>88</v>
      </c>
      <c r="M26" s="15" t="s">
        <v>77</v>
      </c>
      <c r="N26" s="15" t="s">
        <v>80</v>
      </c>
      <c r="O26" s="15" t="s">
        <v>16</v>
      </c>
      <c r="P26" s="15" t="s">
        <v>83</v>
      </c>
      <c r="Q26" s="15" t="s">
        <v>88</v>
      </c>
      <c r="R26" s="15" t="s">
        <v>87</v>
      </c>
      <c r="S26" s="15" t="s">
        <v>91</v>
      </c>
      <c r="T26" s="15" t="s">
        <v>89</v>
      </c>
      <c r="U26" s="15" t="s">
        <v>92</v>
      </c>
      <c r="V26" s="15" t="s">
        <v>16</v>
      </c>
      <c r="W26" s="15" t="s">
        <v>93</v>
      </c>
      <c r="X26" s="15" t="s">
        <v>94</v>
      </c>
      <c r="Y26" s="15" t="s">
        <v>99</v>
      </c>
      <c r="Z26" s="15" t="s">
        <v>95</v>
      </c>
      <c r="AA26" s="15" t="s">
        <v>77</v>
      </c>
      <c r="AB26" s="15" t="s">
        <v>88</v>
      </c>
      <c r="AC26" s="15" t="s">
        <v>16</v>
      </c>
      <c r="AD26" s="15" t="s">
        <v>90</v>
      </c>
      <c r="AE26" s="15" t="s">
        <v>83</v>
      </c>
      <c r="AF26" s="15" t="s">
        <v>88</v>
      </c>
      <c r="AG26" s="15" t="s">
        <v>87</v>
      </c>
      <c r="AH26" s="15" t="s">
        <v>91</v>
      </c>
      <c r="AI26" s="15" t="s">
        <v>89</v>
      </c>
      <c r="AJ26" s="15" t="s">
        <v>92</v>
      </c>
      <c r="AK26" s="15" t="s">
        <v>16</v>
      </c>
      <c r="AL26" s="15"/>
    </row>
    <row r="27" spans="3:38" ht="6" customHeight="1" x14ac:dyDescent="0.2"/>
    <row r="28" spans="3:38" ht="15" customHeight="1" x14ac:dyDescent="0.2">
      <c r="C28" s="12"/>
      <c r="D28" s="15" t="s">
        <v>96</v>
      </c>
      <c r="E28" s="15" t="s">
        <v>97</v>
      </c>
      <c r="F28" s="15" t="s">
        <v>86</v>
      </c>
      <c r="G28" s="15" t="s">
        <v>16</v>
      </c>
      <c r="H28" s="15" t="s">
        <v>86</v>
      </c>
      <c r="I28" s="15" t="s">
        <v>98</v>
      </c>
      <c r="J28" s="15" t="s">
        <v>16</v>
      </c>
      <c r="K28" s="15" t="s">
        <v>111</v>
      </c>
      <c r="L28" s="15" t="s">
        <v>112</v>
      </c>
      <c r="M28" s="15" t="s">
        <v>99</v>
      </c>
      <c r="N28" s="15" t="s">
        <v>88</v>
      </c>
      <c r="O28" s="15" t="s">
        <v>81</v>
      </c>
      <c r="P28" s="15" t="s">
        <v>82</v>
      </c>
      <c r="Q28" s="15" t="s">
        <v>84</v>
      </c>
      <c r="R28" s="15" t="s">
        <v>100</v>
      </c>
      <c r="S28" s="15" t="s">
        <v>84</v>
      </c>
      <c r="T28" s="15" t="s">
        <v>87</v>
      </c>
      <c r="U28" s="15" t="s">
        <v>91</v>
      </c>
      <c r="V28" s="15" t="s">
        <v>88</v>
      </c>
      <c r="W28" s="15" t="s">
        <v>94</v>
      </c>
      <c r="X28" s="15" t="s">
        <v>101</v>
      </c>
      <c r="Y28" s="15" t="s">
        <v>16</v>
      </c>
      <c r="Z28" s="15" t="s">
        <v>104</v>
      </c>
      <c r="AA28" s="15" t="s">
        <v>87</v>
      </c>
      <c r="AB28" s="15" t="s">
        <v>16</v>
      </c>
      <c r="AC28" s="15" t="s">
        <v>105</v>
      </c>
      <c r="AD28" s="15" t="s">
        <v>106</v>
      </c>
      <c r="AE28" s="15" t="s">
        <v>102</v>
      </c>
      <c r="AF28" s="15" t="s">
        <v>107</v>
      </c>
      <c r="AG28" s="15" t="s">
        <v>106</v>
      </c>
      <c r="AH28" s="15" t="s">
        <v>108</v>
      </c>
      <c r="AI28" s="15" t="s">
        <v>105</v>
      </c>
      <c r="AJ28" s="15" t="s">
        <v>102</v>
      </c>
      <c r="AK28" s="15" t="s">
        <v>102</v>
      </c>
      <c r="AL28" s="15" t="s">
        <v>102</v>
      </c>
    </row>
    <row r="29" spans="3:38" ht="6" customHeight="1" x14ac:dyDescent="0.2"/>
    <row r="30" spans="3:38" ht="15" customHeight="1" x14ac:dyDescent="0.2">
      <c r="C30" s="12"/>
      <c r="D30" s="15" t="s">
        <v>108</v>
      </c>
      <c r="E30" s="15" t="s">
        <v>107</v>
      </c>
      <c r="F30" s="15" t="s">
        <v>109</v>
      </c>
      <c r="G30" s="15" t="s">
        <v>106</v>
      </c>
      <c r="H30" s="15" t="s">
        <v>107</v>
      </c>
      <c r="I30" s="15" t="s">
        <v>110</v>
      </c>
      <c r="J30" s="15" t="s">
        <v>103</v>
      </c>
      <c r="K30" s="15" t="str">
        <f t="shared" ref="K30:AL30" si="4">MID(Получ,COLUMN()+83,1)</f>
        <v/>
      </c>
      <c r="L30" s="15" t="str">
        <f t="shared" si="4"/>
        <v/>
      </c>
      <c r="M30" s="15" t="str">
        <f t="shared" si="4"/>
        <v/>
      </c>
      <c r="N30" s="15" t="str">
        <f t="shared" si="4"/>
        <v/>
      </c>
      <c r="O30" s="15" t="str">
        <f t="shared" si="4"/>
        <v/>
      </c>
      <c r="P30" s="15" t="str">
        <f t="shared" si="4"/>
        <v/>
      </c>
      <c r="Q30" s="15" t="str">
        <f t="shared" si="4"/>
        <v/>
      </c>
      <c r="R30" s="15" t="str">
        <f t="shared" si="4"/>
        <v/>
      </c>
      <c r="S30" s="15" t="str">
        <f t="shared" si="4"/>
        <v/>
      </c>
      <c r="T30" s="15" t="str">
        <f t="shared" si="4"/>
        <v/>
      </c>
      <c r="U30" s="15" t="str">
        <f t="shared" si="4"/>
        <v/>
      </c>
      <c r="V30" s="15" t="str">
        <f t="shared" si="4"/>
        <v/>
      </c>
      <c r="W30" s="15" t="str">
        <f t="shared" si="4"/>
        <v/>
      </c>
      <c r="X30" s="15" t="str">
        <f t="shared" si="4"/>
        <v/>
      </c>
      <c r="Y30" s="15" t="str">
        <f t="shared" si="4"/>
        <v/>
      </c>
      <c r="Z30" s="15" t="str">
        <f t="shared" si="4"/>
        <v/>
      </c>
      <c r="AA30" s="15" t="str">
        <f t="shared" si="4"/>
        <v/>
      </c>
      <c r="AB30" s="15" t="str">
        <f t="shared" si="4"/>
        <v/>
      </c>
      <c r="AC30" s="15" t="str">
        <f t="shared" si="4"/>
        <v/>
      </c>
      <c r="AD30" s="15" t="str">
        <f t="shared" si="4"/>
        <v/>
      </c>
      <c r="AE30" s="15" t="str">
        <f t="shared" si="4"/>
        <v/>
      </c>
      <c r="AF30" s="15" t="str">
        <f t="shared" si="4"/>
        <v/>
      </c>
      <c r="AG30" s="15" t="str">
        <f t="shared" si="4"/>
        <v/>
      </c>
      <c r="AH30" s="15" t="str">
        <f t="shared" si="4"/>
        <v/>
      </c>
      <c r="AI30" s="15" t="str">
        <f t="shared" si="4"/>
        <v/>
      </c>
      <c r="AJ30" s="15" t="str">
        <f t="shared" si="4"/>
        <v/>
      </c>
      <c r="AK30" s="15" t="str">
        <f t="shared" si="4"/>
        <v/>
      </c>
      <c r="AL30" s="15" t="str">
        <f t="shared" si="4"/>
        <v/>
      </c>
    </row>
    <row r="31" spans="3:38" ht="6" customHeight="1" x14ac:dyDescent="0.2"/>
    <row r="32" spans="3:38" ht="15" customHeight="1" x14ac:dyDescent="0.2">
      <c r="C32" s="12"/>
      <c r="D32" s="15" t="str">
        <f t="shared" ref="D32:AL32" si="5">MID(Получ,COLUMN()+118,1)</f>
        <v/>
      </c>
      <c r="E32" s="15" t="str">
        <f t="shared" si="5"/>
        <v/>
      </c>
      <c r="F32" s="15" t="str">
        <f t="shared" si="5"/>
        <v/>
      </c>
      <c r="G32" s="15" t="str">
        <f t="shared" si="5"/>
        <v/>
      </c>
      <c r="H32" s="15" t="str">
        <f t="shared" si="5"/>
        <v/>
      </c>
      <c r="I32" s="15" t="str">
        <f t="shared" si="5"/>
        <v/>
      </c>
      <c r="J32" s="15" t="str">
        <f t="shared" si="5"/>
        <v/>
      </c>
      <c r="K32" s="15" t="str">
        <f t="shared" si="5"/>
        <v/>
      </c>
      <c r="L32" s="15" t="str">
        <f t="shared" si="5"/>
        <v/>
      </c>
      <c r="M32" s="15" t="str">
        <f t="shared" si="5"/>
        <v/>
      </c>
      <c r="N32" s="15" t="str">
        <f t="shared" si="5"/>
        <v/>
      </c>
      <c r="O32" s="15" t="str">
        <f t="shared" si="5"/>
        <v/>
      </c>
      <c r="P32" s="15" t="str">
        <f t="shared" si="5"/>
        <v/>
      </c>
      <c r="Q32" s="15" t="str">
        <f t="shared" si="5"/>
        <v/>
      </c>
      <c r="R32" s="15" t="str">
        <f t="shared" si="5"/>
        <v/>
      </c>
      <c r="S32" s="15" t="str">
        <f t="shared" si="5"/>
        <v/>
      </c>
      <c r="T32" s="15" t="str">
        <f t="shared" si="5"/>
        <v/>
      </c>
      <c r="U32" s="15" t="str">
        <f t="shared" si="5"/>
        <v/>
      </c>
      <c r="V32" s="15" t="str">
        <f t="shared" si="5"/>
        <v/>
      </c>
      <c r="W32" s="15" t="str">
        <f t="shared" si="5"/>
        <v/>
      </c>
      <c r="X32" s="15" t="str">
        <f t="shared" si="5"/>
        <v/>
      </c>
      <c r="Y32" s="15" t="str">
        <f t="shared" si="5"/>
        <v/>
      </c>
      <c r="Z32" s="15" t="str">
        <f t="shared" si="5"/>
        <v/>
      </c>
      <c r="AA32" s="15" t="str">
        <f t="shared" si="5"/>
        <v/>
      </c>
      <c r="AB32" s="15" t="str">
        <f t="shared" si="5"/>
        <v/>
      </c>
      <c r="AC32" s="15" t="str">
        <f t="shared" si="5"/>
        <v/>
      </c>
      <c r="AD32" s="15" t="str">
        <f t="shared" si="5"/>
        <v/>
      </c>
      <c r="AE32" s="15" t="str">
        <f t="shared" si="5"/>
        <v/>
      </c>
      <c r="AF32" s="15" t="str">
        <f t="shared" si="5"/>
        <v/>
      </c>
      <c r="AG32" s="15" t="str">
        <f t="shared" si="5"/>
        <v/>
      </c>
      <c r="AH32" s="15" t="str">
        <f t="shared" si="5"/>
        <v/>
      </c>
      <c r="AI32" s="15" t="str">
        <f t="shared" si="5"/>
        <v/>
      </c>
      <c r="AJ32" s="15" t="str">
        <f t="shared" si="5"/>
        <v/>
      </c>
      <c r="AK32" s="15" t="str">
        <f t="shared" si="5"/>
        <v/>
      </c>
      <c r="AL32" s="15" t="str">
        <f t="shared" si="5"/>
        <v/>
      </c>
    </row>
    <row r="33" spans="3:38" ht="6.75" customHeight="1" x14ac:dyDescent="0.2"/>
    <row r="34" spans="3:38" ht="15" customHeight="1" x14ac:dyDescent="0.2">
      <c r="C34" s="8" t="s">
        <v>19</v>
      </c>
      <c r="D34" s="8" t="s">
        <v>20</v>
      </c>
      <c r="I34" s="11" t="str">
        <f t="shared" ref="I34:T34" si="6">MID(ИНН,COLUMN()-8,1)</f>
        <v>7</v>
      </c>
      <c r="J34" s="11" t="str">
        <f t="shared" si="6"/>
        <v>7</v>
      </c>
      <c r="K34" s="11" t="str">
        <f t="shared" si="6"/>
        <v>0</v>
      </c>
      <c r="L34" s="11" t="str">
        <f t="shared" si="6"/>
        <v>5</v>
      </c>
      <c r="M34" s="11" t="str">
        <f t="shared" si="6"/>
        <v>0</v>
      </c>
      <c r="N34" s="11" t="str">
        <f t="shared" si="6"/>
        <v>5</v>
      </c>
      <c r="O34" s="11" t="str">
        <f t="shared" si="6"/>
        <v>3</v>
      </c>
      <c r="P34" s="11" t="str">
        <f t="shared" si="6"/>
        <v>1</v>
      </c>
      <c r="Q34" s="11" t="str">
        <f t="shared" si="6"/>
        <v>3</v>
      </c>
      <c r="R34" s="11" t="str">
        <f t="shared" si="6"/>
        <v>1</v>
      </c>
      <c r="S34" s="11" t="str">
        <f t="shared" si="6"/>
        <v/>
      </c>
      <c r="T34" s="11" t="str">
        <f t="shared" si="6"/>
        <v/>
      </c>
      <c r="U34" s="10" t="s">
        <v>21</v>
      </c>
      <c r="V34" s="8" t="s">
        <v>22</v>
      </c>
      <c r="W34" s="8" t="s">
        <v>23</v>
      </c>
      <c r="Z34" s="11" t="str">
        <f t="shared" ref="Z34:AH34" si="7">MID(КПП,COLUMN()-25,1)</f>
        <v>7</v>
      </c>
      <c r="AA34" s="11" t="str">
        <f t="shared" si="7"/>
        <v>7</v>
      </c>
      <c r="AB34" s="11" t="str">
        <f t="shared" si="7"/>
        <v>0</v>
      </c>
      <c r="AC34" s="11" t="str">
        <f t="shared" si="7"/>
        <v>5</v>
      </c>
      <c r="AD34" s="11" t="str">
        <f t="shared" si="7"/>
        <v>0</v>
      </c>
      <c r="AE34" s="11" t="str">
        <f t="shared" si="7"/>
        <v>1</v>
      </c>
      <c r="AF34" s="11" t="str">
        <f t="shared" si="7"/>
        <v>0</v>
      </c>
      <c r="AG34" s="11" t="str">
        <f t="shared" si="7"/>
        <v>0</v>
      </c>
      <c r="AH34" s="11" t="str">
        <f t="shared" si="7"/>
        <v>1</v>
      </c>
      <c r="AI34" s="10" t="s">
        <v>24</v>
      </c>
      <c r="AJ34" t="s">
        <v>16</v>
      </c>
      <c r="AK34" t="s">
        <v>16</v>
      </c>
      <c r="AL34" t="s">
        <v>16</v>
      </c>
    </row>
    <row r="35" spans="3:38" ht="6" customHeight="1" x14ac:dyDescent="0.2"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  <row r="36" spans="3:38" ht="14.25" customHeight="1" x14ac:dyDescent="0.2">
      <c r="C36" s="8" t="s">
        <v>25</v>
      </c>
      <c r="D36" s="8" t="s">
        <v>26</v>
      </c>
      <c r="V36" s="10" t="s">
        <v>27</v>
      </c>
      <c r="W36" s="11" t="str">
        <f t="shared" ref="W36:AL36" si="8">MID(ЛСчет,COLUMN()-22,1)</f>
        <v>2</v>
      </c>
      <c r="X36" s="11" t="str">
        <f t="shared" si="8"/>
        <v>6</v>
      </c>
      <c r="Y36" s="11" t="str">
        <f t="shared" si="8"/>
        <v>0</v>
      </c>
      <c r="Z36" s="11" t="str">
        <f t="shared" si="8"/>
        <v>5</v>
      </c>
      <c r="AA36" s="11" t="str">
        <f t="shared" si="8"/>
        <v>6</v>
      </c>
      <c r="AB36" s="11" t="str">
        <f t="shared" si="8"/>
        <v>4</v>
      </c>
      <c r="AC36" s="11" t="str">
        <f t="shared" si="8"/>
        <v>2</v>
      </c>
      <c r="AD36" s="11" t="str">
        <f t="shared" si="8"/>
        <v>0</v>
      </c>
      <c r="AE36" s="11" t="str">
        <f t="shared" si="8"/>
        <v>0</v>
      </c>
      <c r="AF36" s="11" t="str">
        <f t="shared" si="8"/>
        <v>0</v>
      </c>
      <c r="AG36" s="11" t="str">
        <f t="shared" si="8"/>
        <v>4</v>
      </c>
      <c r="AH36" s="11" t="str">
        <f t="shared" si="8"/>
        <v>5</v>
      </c>
      <c r="AI36" s="11" t="str">
        <f t="shared" si="8"/>
        <v>1</v>
      </c>
      <c r="AJ36" s="11" t="str">
        <f t="shared" si="8"/>
        <v>6</v>
      </c>
      <c r="AK36" s="11" t="str">
        <f t="shared" si="8"/>
        <v>5</v>
      </c>
      <c r="AL36" s="11" t="str">
        <f t="shared" si="8"/>
        <v>9</v>
      </c>
    </row>
    <row r="37" spans="3:38" ht="3" customHeight="1" x14ac:dyDescent="0.2">
      <c r="C37" s="8"/>
      <c r="D37" s="8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</row>
    <row r="38" spans="3:38" ht="15.75" customHeight="1" x14ac:dyDescent="0.2">
      <c r="C38" s="8" t="s">
        <v>28</v>
      </c>
      <c r="D38" s="8" t="s">
        <v>29</v>
      </c>
      <c r="E38" s="8"/>
      <c r="F38" s="8"/>
      <c r="G38" s="8"/>
      <c r="H38" s="8"/>
      <c r="I38" s="8"/>
      <c r="K38" s="11"/>
      <c r="L38" s="11"/>
      <c r="N38" s="8" t="s">
        <v>30</v>
      </c>
      <c r="O38" s="8"/>
      <c r="P38" s="8" t="s">
        <v>31</v>
      </c>
      <c r="R38" s="10" t="s">
        <v>32</v>
      </c>
      <c r="S38" s="11" t="str">
        <f t="shared" ref="S38:AL38" si="9">MID(КодДох,COLUMN()-18,1)</f>
        <v>0</v>
      </c>
      <c r="T38" s="11" t="str">
        <f t="shared" si="9"/>
        <v>5</v>
      </c>
      <c r="U38" s="11" t="str">
        <f t="shared" si="9"/>
        <v>6</v>
      </c>
      <c r="V38" s="11" t="str">
        <f t="shared" si="9"/>
        <v>0</v>
      </c>
      <c r="W38" s="11" t="str">
        <f t="shared" si="9"/>
        <v>0</v>
      </c>
      <c r="X38" s="11" t="str">
        <f t="shared" si="9"/>
        <v>0</v>
      </c>
      <c r="Y38" s="11" t="str">
        <f t="shared" si="9"/>
        <v>0</v>
      </c>
      <c r="Z38" s="11" t="str">
        <f t="shared" si="9"/>
        <v>0</v>
      </c>
      <c r="AA38" s="11" t="str">
        <f t="shared" si="9"/>
        <v>0</v>
      </c>
      <c r="AB38" s="11" t="str">
        <f t="shared" si="9"/>
        <v>0</v>
      </c>
      <c r="AC38" s="11" t="str">
        <f t="shared" si="9"/>
        <v>0</v>
      </c>
      <c r="AD38" s="11" t="str">
        <f t="shared" si="9"/>
        <v>1</v>
      </c>
      <c r="AE38" s="11" t="str">
        <f t="shared" si="9"/>
        <v>3</v>
      </c>
      <c r="AF38" s="11" t="str">
        <f t="shared" si="9"/>
        <v>1</v>
      </c>
      <c r="AG38" s="11" t="str">
        <f t="shared" si="9"/>
        <v>1</v>
      </c>
      <c r="AH38" s="11" t="str">
        <f t="shared" si="9"/>
        <v>3</v>
      </c>
      <c r="AI38" s="11" t="str">
        <f t="shared" si="9"/>
        <v>1</v>
      </c>
      <c r="AJ38" s="11" t="str">
        <f t="shared" si="9"/>
        <v>0</v>
      </c>
      <c r="AK38" s="11" t="str">
        <f t="shared" si="9"/>
        <v>2</v>
      </c>
      <c r="AL38" s="11" t="str">
        <f t="shared" si="9"/>
        <v>2</v>
      </c>
    </row>
    <row r="39" spans="3:38" ht="5.25" customHeight="1" x14ac:dyDescent="0.2"/>
    <row r="40" spans="3:38" ht="15" customHeight="1" x14ac:dyDescent="0.2">
      <c r="C40" s="8" t="s">
        <v>33</v>
      </c>
      <c r="D40" s="8" t="s">
        <v>34</v>
      </c>
      <c r="O40" s="11"/>
      <c r="P40" s="11"/>
      <c r="R40" s="8" t="s">
        <v>35</v>
      </c>
      <c r="S40" s="8"/>
      <c r="T40" s="8" t="s">
        <v>36</v>
      </c>
      <c r="U40" s="8"/>
      <c r="V40" s="8"/>
      <c r="W40" s="8"/>
      <c r="X40" s="8"/>
      <c r="Y40" s="10" t="s">
        <v>37</v>
      </c>
      <c r="Z40" s="11" t="str">
        <f t="shared" ref="Z40:AJ40" si="10">MID(ОКТМО,COLUMN()-25,1)</f>
        <v>4</v>
      </c>
      <c r="AA40" s="11" t="str">
        <f t="shared" si="10"/>
        <v>5</v>
      </c>
      <c r="AB40" s="11" t="str">
        <f t="shared" si="10"/>
        <v>3</v>
      </c>
      <c r="AC40" s="11" t="str">
        <f t="shared" si="10"/>
        <v>7</v>
      </c>
      <c r="AD40" s="11" t="str">
        <f t="shared" si="10"/>
        <v>6</v>
      </c>
      <c r="AE40" s="11" t="str">
        <f t="shared" si="10"/>
        <v>0</v>
      </c>
      <c r="AF40" s="11" t="str">
        <f t="shared" si="10"/>
        <v>0</v>
      </c>
      <c r="AG40" s="11" t="str">
        <f t="shared" si="10"/>
        <v>0</v>
      </c>
      <c r="AH40" s="11" t="str">
        <f t="shared" si="10"/>
        <v/>
      </c>
      <c r="AI40" s="11" t="str">
        <f t="shared" si="10"/>
        <v/>
      </c>
      <c r="AJ40" s="11" t="str">
        <f t="shared" si="10"/>
        <v/>
      </c>
    </row>
    <row r="41" spans="3:38" ht="5.25" customHeight="1" x14ac:dyDescent="0.2"/>
    <row r="42" spans="3:38" ht="15" customHeight="1" x14ac:dyDescent="0.2">
      <c r="C42" s="8" t="s">
        <v>38</v>
      </c>
      <c r="D42" s="8" t="s">
        <v>39</v>
      </c>
      <c r="E42" s="8"/>
      <c r="F42" s="8"/>
      <c r="G42" s="8"/>
      <c r="H42" s="8"/>
      <c r="I42" s="8"/>
      <c r="J42" s="8"/>
      <c r="K42" s="8"/>
      <c r="O42" s="11"/>
      <c r="P42" s="11"/>
      <c r="Q42" s="11"/>
      <c r="R42" s="11"/>
      <c r="S42" s="11"/>
      <c r="T42" s="11"/>
      <c r="U42" s="11"/>
      <c r="V42" s="11"/>
      <c r="W42" s="11"/>
      <c r="X42" s="11"/>
    </row>
    <row r="43" spans="3:38" ht="4.5" customHeight="1" thickBot="1" x14ac:dyDescent="0.25"/>
    <row r="44" spans="3:38" ht="13.5" customHeight="1" thickTop="1" x14ac:dyDescent="0.2">
      <c r="C44" s="3" t="s">
        <v>40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3:38" ht="4.5" customHeight="1" x14ac:dyDescent="0.2"/>
    <row r="46" spans="3:38" ht="15" customHeight="1" x14ac:dyDescent="0.2">
      <c r="C46" s="8" t="s">
        <v>41</v>
      </c>
      <c r="D46" s="8" t="s">
        <v>42</v>
      </c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</row>
    <row r="47" spans="3:38" ht="3.75" customHeight="1" x14ac:dyDescent="0.2"/>
    <row r="48" spans="3:38" ht="15" customHeight="1" x14ac:dyDescent="0.2">
      <c r="C48" s="10" t="s">
        <v>43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 t="str">
        <f t="shared" ref="O48:AL48" si="11">MID(ФИО,COLUMN()-3,1)</f>
        <v xml:space="preserve"> </v>
      </c>
      <c r="P48" s="11" t="str">
        <f t="shared" si="11"/>
        <v xml:space="preserve"> </v>
      </c>
      <c r="Q48" s="11" t="str">
        <f t="shared" si="11"/>
        <v xml:space="preserve"> </v>
      </c>
      <c r="R48" s="11" t="str">
        <f t="shared" si="11"/>
        <v xml:space="preserve"> </v>
      </c>
      <c r="S48" s="11" t="str">
        <f t="shared" si="11"/>
        <v xml:space="preserve"> </v>
      </c>
      <c r="T48" s="11" t="str">
        <f t="shared" si="11"/>
        <v xml:space="preserve"> </v>
      </c>
      <c r="U48" s="11" t="str">
        <f t="shared" si="11"/>
        <v xml:space="preserve"> </v>
      </c>
      <c r="V48" s="11" t="str">
        <f t="shared" si="11"/>
        <v xml:space="preserve"> </v>
      </c>
      <c r="W48" s="11" t="str">
        <f t="shared" si="11"/>
        <v xml:space="preserve"> </v>
      </c>
      <c r="X48" s="11" t="str">
        <f t="shared" si="11"/>
        <v xml:space="preserve"> </v>
      </c>
      <c r="Y48" s="11" t="str">
        <f t="shared" si="11"/>
        <v xml:space="preserve"> </v>
      </c>
      <c r="Z48" s="11" t="str">
        <f t="shared" si="11"/>
        <v xml:space="preserve"> </v>
      </c>
      <c r="AA48" s="11" t="str">
        <f t="shared" si="11"/>
        <v xml:space="preserve"> </v>
      </c>
      <c r="AB48" s="11" t="str">
        <f t="shared" si="11"/>
        <v xml:space="preserve"> </v>
      </c>
      <c r="AC48" s="11" t="str">
        <f t="shared" si="11"/>
        <v xml:space="preserve"> </v>
      </c>
      <c r="AD48" s="11" t="str">
        <f t="shared" si="11"/>
        <v xml:space="preserve"> </v>
      </c>
      <c r="AE48" s="11" t="str">
        <f t="shared" si="11"/>
        <v xml:space="preserve"> </v>
      </c>
      <c r="AF48" s="11" t="str">
        <f t="shared" si="11"/>
        <v xml:space="preserve"> </v>
      </c>
      <c r="AG48" s="11" t="str">
        <f t="shared" si="11"/>
        <v xml:space="preserve"> </v>
      </c>
      <c r="AH48" s="11" t="str">
        <f t="shared" si="11"/>
        <v xml:space="preserve"> </v>
      </c>
      <c r="AI48" s="11" t="str">
        <f t="shared" si="11"/>
        <v xml:space="preserve"> </v>
      </c>
      <c r="AJ48" s="11" t="str">
        <f t="shared" si="11"/>
        <v xml:space="preserve"> </v>
      </c>
      <c r="AK48" s="11" t="str">
        <f t="shared" si="11"/>
        <v xml:space="preserve"> </v>
      </c>
      <c r="AL48" s="11" t="str">
        <f t="shared" si="11"/>
        <v xml:space="preserve"> </v>
      </c>
    </row>
    <row r="49" spans="3:38" ht="6" customHeight="1" x14ac:dyDescent="0.2"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</row>
    <row r="50" spans="3:38" ht="15" customHeight="1" x14ac:dyDescent="0.2">
      <c r="C50" s="12"/>
      <c r="D50" s="11" t="str">
        <f t="shared" ref="D50:AL50" si="12">MID(ФИО,COLUMN()+32,1)</f>
        <v xml:space="preserve"> </v>
      </c>
      <c r="E50" s="11" t="str">
        <f t="shared" si="12"/>
        <v xml:space="preserve"> </v>
      </c>
      <c r="F50" s="11" t="str">
        <f t="shared" si="12"/>
        <v xml:space="preserve"> </v>
      </c>
      <c r="G50" s="11" t="str">
        <f t="shared" si="12"/>
        <v xml:space="preserve"> </v>
      </c>
      <c r="H50" s="11" t="str">
        <f t="shared" si="12"/>
        <v/>
      </c>
      <c r="I50" s="11" t="str">
        <f t="shared" si="12"/>
        <v/>
      </c>
      <c r="J50" s="11" t="str">
        <f t="shared" si="12"/>
        <v/>
      </c>
      <c r="K50" s="11" t="str">
        <f t="shared" si="12"/>
        <v/>
      </c>
      <c r="L50" s="11" t="str">
        <f t="shared" si="12"/>
        <v/>
      </c>
      <c r="M50" s="11" t="str">
        <f t="shared" si="12"/>
        <v/>
      </c>
      <c r="N50" s="11" t="str">
        <f t="shared" si="12"/>
        <v/>
      </c>
      <c r="O50" s="11" t="str">
        <f t="shared" si="12"/>
        <v/>
      </c>
      <c r="P50" s="11" t="str">
        <f t="shared" si="12"/>
        <v/>
      </c>
      <c r="Q50" s="11" t="str">
        <f t="shared" si="12"/>
        <v/>
      </c>
      <c r="R50" s="11" t="str">
        <f t="shared" si="12"/>
        <v/>
      </c>
      <c r="S50" s="11" t="str">
        <f t="shared" si="12"/>
        <v/>
      </c>
      <c r="T50" s="11" t="str">
        <f t="shared" si="12"/>
        <v/>
      </c>
      <c r="U50" s="11" t="str">
        <f t="shared" si="12"/>
        <v/>
      </c>
      <c r="V50" s="11" t="str">
        <f t="shared" si="12"/>
        <v/>
      </c>
      <c r="W50" s="11" t="str">
        <f t="shared" si="12"/>
        <v/>
      </c>
      <c r="X50" s="11" t="str">
        <f t="shared" si="12"/>
        <v/>
      </c>
      <c r="Y50" s="11" t="str">
        <f t="shared" si="12"/>
        <v/>
      </c>
      <c r="Z50" s="11" t="str">
        <f t="shared" si="12"/>
        <v/>
      </c>
      <c r="AA50" s="11" t="str">
        <f t="shared" si="12"/>
        <v/>
      </c>
      <c r="AB50" s="11" t="str">
        <f t="shared" si="12"/>
        <v/>
      </c>
      <c r="AC50" s="11" t="str">
        <f t="shared" si="12"/>
        <v/>
      </c>
      <c r="AD50" s="11" t="str">
        <f t="shared" si="12"/>
        <v/>
      </c>
      <c r="AE50" s="11" t="str">
        <f t="shared" si="12"/>
        <v/>
      </c>
      <c r="AF50" s="11" t="str">
        <f t="shared" si="12"/>
        <v/>
      </c>
      <c r="AG50" s="11" t="str">
        <f t="shared" si="12"/>
        <v/>
      </c>
      <c r="AH50" s="11" t="str">
        <f t="shared" si="12"/>
        <v/>
      </c>
      <c r="AI50" s="11" t="str">
        <f t="shared" si="12"/>
        <v/>
      </c>
      <c r="AJ50" s="11" t="str">
        <f t="shared" si="12"/>
        <v/>
      </c>
      <c r="AK50" s="11" t="str">
        <f t="shared" si="12"/>
        <v/>
      </c>
      <c r="AL50" s="11" t="str">
        <f t="shared" si="12"/>
        <v/>
      </c>
    </row>
    <row r="51" spans="3:38" ht="15" customHeight="1" x14ac:dyDescent="0.2">
      <c r="C51" s="8" t="s">
        <v>44</v>
      </c>
      <c r="D51" s="8" t="s">
        <v>45</v>
      </c>
      <c r="E51" s="8"/>
      <c r="F51" s="8"/>
      <c r="G51" s="8"/>
      <c r="H51" s="8"/>
      <c r="I51" s="8"/>
      <c r="J51" s="8"/>
      <c r="K51" s="8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</row>
    <row r="52" spans="3:38" ht="4.5" customHeight="1" x14ac:dyDescent="0.2"/>
    <row r="53" spans="3:38" ht="15" customHeight="1" x14ac:dyDescent="0.2">
      <c r="C53" s="16" t="s">
        <v>46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 t="str">
        <f t="shared" ref="AC53:AL53" si="13">MID(Идентификатор,COLUMN()-3,1)</f>
        <v/>
      </c>
      <c r="AD53" s="11" t="str">
        <f t="shared" si="13"/>
        <v/>
      </c>
      <c r="AE53" s="11" t="str">
        <f t="shared" si="13"/>
        <v/>
      </c>
      <c r="AF53" s="11" t="str">
        <f t="shared" si="13"/>
        <v/>
      </c>
      <c r="AG53" s="11" t="str">
        <f t="shared" si="13"/>
        <v/>
      </c>
      <c r="AH53" s="11" t="str">
        <f t="shared" si="13"/>
        <v/>
      </c>
      <c r="AI53" s="11" t="str">
        <f t="shared" si="13"/>
        <v/>
      </c>
      <c r="AJ53" s="11" t="str">
        <f t="shared" si="13"/>
        <v/>
      </c>
      <c r="AK53" s="11" t="str">
        <f t="shared" si="13"/>
        <v/>
      </c>
      <c r="AL53" s="11" t="str">
        <f t="shared" si="13"/>
        <v/>
      </c>
    </row>
    <row r="54" spans="3:38" ht="15" customHeight="1" x14ac:dyDescent="0.2">
      <c r="C54" s="8" t="s">
        <v>47</v>
      </c>
      <c r="D54" s="8" t="s">
        <v>48</v>
      </c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</row>
    <row r="55" spans="3:38" ht="2.25" customHeight="1" x14ac:dyDescent="0.2"/>
    <row r="56" spans="3:38" ht="15" customHeight="1" x14ac:dyDescent="0.2">
      <c r="C56" s="10"/>
      <c r="D56" s="11" t="str">
        <f t="shared" ref="D56:AL56" si="14">MID(Адрес,COLUMN()-3,1)</f>
        <v/>
      </c>
      <c r="E56" s="11" t="str">
        <f t="shared" si="14"/>
        <v/>
      </c>
      <c r="F56" s="11" t="str">
        <f t="shared" si="14"/>
        <v/>
      </c>
      <c r="G56" s="11" t="str">
        <f t="shared" si="14"/>
        <v/>
      </c>
      <c r="H56" s="11" t="str">
        <f t="shared" si="14"/>
        <v/>
      </c>
      <c r="I56" s="11" t="str">
        <f t="shared" si="14"/>
        <v/>
      </c>
      <c r="J56" s="11" t="str">
        <f t="shared" si="14"/>
        <v/>
      </c>
      <c r="K56" s="11" t="str">
        <f t="shared" si="14"/>
        <v/>
      </c>
      <c r="L56" s="11" t="str">
        <f t="shared" si="14"/>
        <v/>
      </c>
      <c r="M56" s="11" t="str">
        <f t="shared" si="14"/>
        <v/>
      </c>
      <c r="N56" s="11" t="str">
        <f t="shared" si="14"/>
        <v/>
      </c>
      <c r="O56" s="11" t="str">
        <f t="shared" si="14"/>
        <v/>
      </c>
      <c r="P56" s="11" t="str">
        <f t="shared" si="14"/>
        <v/>
      </c>
      <c r="Q56" s="11" t="str">
        <f t="shared" si="14"/>
        <v/>
      </c>
      <c r="R56" s="11" t="str">
        <f t="shared" si="14"/>
        <v/>
      </c>
      <c r="S56" s="11" t="str">
        <f t="shared" si="14"/>
        <v/>
      </c>
      <c r="T56" s="11" t="str">
        <f t="shared" si="14"/>
        <v/>
      </c>
      <c r="U56" s="11" t="str">
        <f t="shared" si="14"/>
        <v/>
      </c>
      <c r="V56" s="11" t="str">
        <f t="shared" si="14"/>
        <v/>
      </c>
      <c r="W56" s="11" t="str">
        <f t="shared" si="14"/>
        <v/>
      </c>
      <c r="X56" s="11" t="str">
        <f t="shared" si="14"/>
        <v/>
      </c>
      <c r="Y56" s="11" t="str">
        <f t="shared" si="14"/>
        <v/>
      </c>
      <c r="Z56" s="11" t="str">
        <f t="shared" si="14"/>
        <v/>
      </c>
      <c r="AA56" s="11" t="str">
        <f t="shared" si="14"/>
        <v/>
      </c>
      <c r="AB56" s="11" t="str">
        <f t="shared" si="14"/>
        <v/>
      </c>
      <c r="AC56" s="11" t="str">
        <f t="shared" si="14"/>
        <v/>
      </c>
      <c r="AD56" s="11" t="str">
        <f t="shared" si="14"/>
        <v/>
      </c>
      <c r="AE56" s="11" t="str">
        <f t="shared" si="14"/>
        <v/>
      </c>
      <c r="AF56" s="11" t="str">
        <f t="shared" si="14"/>
        <v/>
      </c>
      <c r="AG56" s="11" t="str">
        <f t="shared" si="14"/>
        <v/>
      </c>
      <c r="AH56" s="11" t="str">
        <f t="shared" si="14"/>
        <v/>
      </c>
      <c r="AI56" s="11" t="str">
        <f t="shared" si="14"/>
        <v/>
      </c>
      <c r="AJ56" s="11" t="str">
        <f t="shared" si="14"/>
        <v/>
      </c>
      <c r="AK56" s="11" t="str">
        <f t="shared" si="14"/>
        <v/>
      </c>
      <c r="AL56" s="11" t="str">
        <f t="shared" si="14"/>
        <v/>
      </c>
    </row>
    <row r="57" spans="3:38" ht="6" customHeight="1" x14ac:dyDescent="0.2"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</row>
    <row r="58" spans="3:38" ht="15" customHeight="1" x14ac:dyDescent="0.2">
      <c r="C58" s="12"/>
      <c r="D58" s="11" t="str">
        <f t="shared" ref="D58:AL58" si="15">MID(Адрес,COLUMN()+32,1)</f>
        <v/>
      </c>
      <c r="E58" s="11" t="str">
        <f t="shared" si="15"/>
        <v/>
      </c>
      <c r="F58" s="11" t="str">
        <f t="shared" si="15"/>
        <v/>
      </c>
      <c r="G58" s="11" t="str">
        <f t="shared" si="15"/>
        <v/>
      </c>
      <c r="H58" s="11" t="str">
        <f t="shared" si="15"/>
        <v/>
      </c>
      <c r="I58" s="11" t="str">
        <f t="shared" si="15"/>
        <v/>
      </c>
      <c r="J58" s="11" t="str">
        <f t="shared" si="15"/>
        <v/>
      </c>
      <c r="K58" s="11" t="str">
        <f t="shared" si="15"/>
        <v/>
      </c>
      <c r="L58" s="11" t="str">
        <f t="shared" si="15"/>
        <v/>
      </c>
      <c r="M58" s="11" t="str">
        <f t="shared" si="15"/>
        <v/>
      </c>
      <c r="N58" s="11" t="str">
        <f t="shared" si="15"/>
        <v/>
      </c>
      <c r="O58" s="11" t="str">
        <f t="shared" si="15"/>
        <v/>
      </c>
      <c r="P58" s="11" t="str">
        <f t="shared" si="15"/>
        <v/>
      </c>
      <c r="Q58" s="11" t="str">
        <f t="shared" si="15"/>
        <v/>
      </c>
      <c r="R58" s="11" t="str">
        <f t="shared" si="15"/>
        <v/>
      </c>
      <c r="S58" s="11" t="str">
        <f t="shared" si="15"/>
        <v/>
      </c>
      <c r="T58" s="11" t="str">
        <f t="shared" si="15"/>
        <v/>
      </c>
      <c r="U58" s="11" t="str">
        <f t="shared" si="15"/>
        <v/>
      </c>
      <c r="V58" s="11" t="str">
        <f t="shared" si="15"/>
        <v/>
      </c>
      <c r="W58" s="11" t="str">
        <f t="shared" si="15"/>
        <v/>
      </c>
      <c r="X58" s="11" t="str">
        <f t="shared" si="15"/>
        <v/>
      </c>
      <c r="Y58" s="11" t="str">
        <f t="shared" si="15"/>
        <v/>
      </c>
      <c r="Z58" s="11" t="str">
        <f t="shared" si="15"/>
        <v/>
      </c>
      <c r="AA58" s="11" t="str">
        <f t="shared" si="15"/>
        <v/>
      </c>
      <c r="AB58" s="11" t="str">
        <f t="shared" si="15"/>
        <v/>
      </c>
      <c r="AC58" s="11" t="str">
        <f t="shared" si="15"/>
        <v/>
      </c>
      <c r="AD58" s="11" t="str">
        <f t="shared" si="15"/>
        <v/>
      </c>
      <c r="AE58" s="11" t="str">
        <f t="shared" si="15"/>
        <v/>
      </c>
      <c r="AF58" s="11" t="str">
        <f t="shared" si="15"/>
        <v/>
      </c>
      <c r="AG58" s="11" t="str">
        <f t="shared" si="15"/>
        <v/>
      </c>
      <c r="AH58" s="11" t="str">
        <f t="shared" si="15"/>
        <v/>
      </c>
      <c r="AI58" s="11" t="str">
        <f t="shared" si="15"/>
        <v/>
      </c>
      <c r="AJ58" s="11" t="str">
        <f t="shared" si="15"/>
        <v/>
      </c>
      <c r="AK58" s="11" t="str">
        <f t="shared" si="15"/>
        <v/>
      </c>
      <c r="AL58" s="11" t="str">
        <f t="shared" si="15"/>
        <v/>
      </c>
    </row>
    <row r="59" spans="3:38" ht="6" customHeight="1" x14ac:dyDescent="0.2"/>
    <row r="60" spans="3:38" ht="15" customHeight="1" x14ac:dyDescent="0.2">
      <c r="C60" s="8" t="s">
        <v>49</v>
      </c>
      <c r="D60" s="8" t="s">
        <v>50</v>
      </c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E60" s="8" t="s">
        <v>51</v>
      </c>
      <c r="AF60" s="8"/>
      <c r="AG60" s="8"/>
      <c r="AH60" s="8"/>
      <c r="AI60" s="8"/>
      <c r="AJ60" s="8"/>
      <c r="AK60" s="11"/>
      <c r="AL60" s="11"/>
    </row>
    <row r="61" spans="3:38" ht="6" customHeight="1" thickBot="1" x14ac:dyDescent="0.25"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</row>
    <row r="62" spans="3:38" ht="6.75" customHeight="1" thickTop="1" x14ac:dyDescent="0.2"/>
    <row r="63" spans="3:38" ht="15" customHeight="1" x14ac:dyDescent="0.2">
      <c r="C63" s="8" t="s">
        <v>52</v>
      </c>
      <c r="D63" s="8" t="s">
        <v>53</v>
      </c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D63" s="24" t="s">
        <v>54</v>
      </c>
      <c r="AE63" s="23"/>
      <c r="AF63" s="23"/>
      <c r="AG63" s="23"/>
      <c r="AH63" s="23"/>
      <c r="AI63" s="23"/>
      <c r="AJ63" s="23"/>
      <c r="AK63" s="23"/>
      <c r="AL63" s="23"/>
    </row>
    <row r="64" spans="3:38" ht="4.5" customHeight="1" x14ac:dyDescent="0.2">
      <c r="AD64" s="23"/>
      <c r="AE64" s="23"/>
      <c r="AF64" s="23"/>
      <c r="AG64" s="23"/>
      <c r="AH64" s="23"/>
      <c r="AI64" s="23"/>
      <c r="AJ64" s="23"/>
      <c r="AK64" s="23"/>
      <c r="AL64" s="23"/>
    </row>
    <row r="65" spans="3:38" x14ac:dyDescent="0.2">
      <c r="D65" t="s">
        <v>55</v>
      </c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D65" s="23"/>
      <c r="AE65" s="23"/>
      <c r="AF65" s="23"/>
      <c r="AG65" s="23"/>
      <c r="AH65" s="23"/>
      <c r="AI65" s="23"/>
      <c r="AJ65" s="23"/>
      <c r="AK65" s="23"/>
      <c r="AL65" s="23"/>
    </row>
    <row r="66" spans="3:38" ht="4.5" customHeight="1" thickBot="1" x14ac:dyDescent="0.25"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</row>
    <row r="67" spans="3:38" ht="13.5" customHeight="1" thickTop="1" x14ac:dyDescent="0.2">
      <c r="C67" s="3" t="s">
        <v>56</v>
      </c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3:38" ht="5.25" customHeight="1" x14ac:dyDescent="0.2"/>
    <row r="69" spans="3:38" ht="15" customHeight="1" x14ac:dyDescent="0.2">
      <c r="C69" s="8" t="s">
        <v>57</v>
      </c>
      <c r="D69" s="8" t="s">
        <v>58</v>
      </c>
      <c r="M69" s="11">
        <v>2</v>
      </c>
      <c r="N69" s="11">
        <v>0</v>
      </c>
      <c r="O69" s="11" t="str">
        <f t="shared" ref="O69:U69" si="16">MID(СуммРуб,COLUMN()-12,1)</f>
        <v>0</v>
      </c>
      <c r="P69" s="11">
        <v>0</v>
      </c>
      <c r="Q69" s="11" t="str">
        <f t="shared" si="16"/>
        <v/>
      </c>
      <c r="R69" s="11" t="str">
        <f t="shared" si="16"/>
        <v/>
      </c>
      <c r="S69" s="11" t="str">
        <f t="shared" si="16"/>
        <v/>
      </c>
      <c r="T69" s="11" t="str">
        <f t="shared" si="16"/>
        <v/>
      </c>
      <c r="U69" s="11" t="str">
        <f t="shared" si="16"/>
        <v/>
      </c>
      <c r="W69" s="8" t="s">
        <v>59</v>
      </c>
      <c r="AA69" s="11" t="str">
        <f>MID(СуммКоп,COLUMN()-24,1)</f>
        <v>0</v>
      </c>
      <c r="AB69" s="11" t="str">
        <f>MID(СуммКоп,COLUMN()-24,1)</f>
        <v>0</v>
      </c>
      <c r="AD69" s="8" t="s">
        <v>60</v>
      </c>
      <c r="AF69" s="10" t="s">
        <v>61</v>
      </c>
      <c r="AG69" s="10">
        <f>TRUNC(Сумма)</f>
        <v>3200</v>
      </c>
      <c r="AH69" s="10" t="str">
        <f>FIXED(MOD(Сумма,1))</f>
        <v>0,00</v>
      </c>
      <c r="AL69" t="s">
        <v>16</v>
      </c>
    </row>
    <row r="70" spans="3:38" ht="5.25" customHeight="1" x14ac:dyDescent="0.2"/>
    <row r="71" spans="3:38" ht="15" customHeight="1" x14ac:dyDescent="0.2">
      <c r="C71" s="8" t="s">
        <v>62</v>
      </c>
      <c r="D71" s="8" t="s">
        <v>63</v>
      </c>
      <c r="L71" s="12"/>
      <c r="M71" s="12"/>
      <c r="O71" s="10" t="s">
        <v>64</v>
      </c>
      <c r="P71" s="11" t="str">
        <f t="shared" ref="P71:R71" si="17">MID(ИмяОпер,COLUMN()-15,1)</f>
        <v>З</v>
      </c>
      <c r="Q71" s="11" t="str">
        <f t="shared" si="17"/>
        <v>а</v>
      </c>
      <c r="R71" s="11" t="str">
        <f t="shared" si="17"/>
        <v xml:space="preserve"> </v>
      </c>
      <c r="S71" s="11" t="s">
        <v>113</v>
      </c>
      <c r="T71" s="11" t="s">
        <v>114</v>
      </c>
      <c r="U71" s="11" t="s">
        <v>115</v>
      </c>
      <c r="V71" s="11" t="s">
        <v>116</v>
      </c>
      <c r="W71" s="11" t="s">
        <v>117</v>
      </c>
      <c r="X71" s="11" t="s">
        <v>118</v>
      </c>
      <c r="Y71" s="11" t="s">
        <v>119</v>
      </c>
      <c r="Z71" s="11"/>
      <c r="AA71" s="11" t="s">
        <v>120</v>
      </c>
      <c r="AB71" s="11"/>
      <c r="AC71" s="11" t="s">
        <v>121</v>
      </c>
      <c r="AD71" s="11" t="s">
        <v>119</v>
      </c>
      <c r="AE71" s="11" t="s">
        <v>116</v>
      </c>
      <c r="AF71" s="11" t="s">
        <v>117</v>
      </c>
      <c r="AG71" s="11" t="s">
        <v>118</v>
      </c>
      <c r="AH71" s="11" t="s">
        <v>120</v>
      </c>
      <c r="AI71" s="11" t="s">
        <v>115</v>
      </c>
      <c r="AJ71" s="11" t="s">
        <v>122</v>
      </c>
      <c r="AK71" s="11" t="s">
        <v>119</v>
      </c>
      <c r="AL71" s="11"/>
    </row>
    <row r="72" spans="3:38" ht="6" customHeight="1" x14ac:dyDescent="0.2"/>
    <row r="73" spans="3:38" ht="15" customHeight="1" x14ac:dyDescent="0.2">
      <c r="D73" s="11" t="s">
        <v>123</v>
      </c>
      <c r="E73" s="11" t="s">
        <v>83</v>
      </c>
      <c r="F73" s="11" t="s">
        <v>118</v>
      </c>
      <c r="G73" s="11" t="s">
        <v>124</v>
      </c>
      <c r="H73" s="11"/>
      <c r="I73" s="11" t="s">
        <v>124</v>
      </c>
      <c r="J73" s="11" t="s">
        <v>113</v>
      </c>
      <c r="K73" s="11" t="s">
        <v>116</v>
      </c>
      <c r="L73" s="11" t="s">
        <v>116</v>
      </c>
      <c r="M73" s="11" t="s">
        <v>126</v>
      </c>
      <c r="N73" s="11" t="s">
        <v>127</v>
      </c>
      <c r="O73" s="11" t="s">
        <v>128</v>
      </c>
      <c r="P73" s="11"/>
      <c r="Q73" s="11" t="s">
        <v>125</v>
      </c>
      <c r="R73" s="11" t="s">
        <v>113</v>
      </c>
      <c r="S73" s="11" t="s">
        <v>129</v>
      </c>
      <c r="T73" s="11" t="s">
        <v>130</v>
      </c>
      <c r="U73" s="11" t="s">
        <v>126</v>
      </c>
      <c r="V73" s="11" t="s">
        <v>118</v>
      </c>
      <c r="W73" s="11" t="s">
        <v>123</v>
      </c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</row>
    <row r="74" spans="3:38" ht="6" customHeight="1" x14ac:dyDescent="0.2"/>
    <row r="75" spans="3:38" ht="15" customHeight="1" x14ac:dyDescent="0.2"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</row>
    <row r="76" spans="3:38" ht="6" customHeight="1" x14ac:dyDescent="0.2"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</row>
    <row r="77" spans="3:38" ht="15" customHeight="1" x14ac:dyDescent="0.2"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</row>
    <row r="78" spans="3:38" ht="6" customHeight="1" x14ac:dyDescent="0.2"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</row>
    <row r="79" spans="3:38" ht="15" customHeight="1" x14ac:dyDescent="0.2"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</row>
    <row r="80" spans="3:38" ht="6" customHeight="1" x14ac:dyDescent="0.2"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</row>
    <row r="81" spans="3:38" ht="15" customHeight="1" x14ac:dyDescent="0.2">
      <c r="C81" s="8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</row>
    <row r="82" spans="3:38" ht="5.25" customHeight="1" x14ac:dyDescent="0.2"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</row>
    <row r="83" spans="3:38" ht="15" customHeight="1" x14ac:dyDescent="0.2">
      <c r="C83" s="8" t="s">
        <v>65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AA83" s="9" t="s">
        <v>66</v>
      </c>
      <c r="AC83" s="11"/>
      <c r="AD83" s="11"/>
      <c r="AE83" s="11"/>
      <c r="AF83" s="11"/>
      <c r="AG83" s="11"/>
      <c r="AH83" s="9" t="s">
        <v>67</v>
      </c>
      <c r="AJ83" s="12"/>
      <c r="AK83" s="12"/>
      <c r="AL83" s="12"/>
    </row>
    <row r="84" spans="3:38" ht="4.5" customHeight="1" thickBot="1" x14ac:dyDescent="0.25">
      <c r="C84" s="17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20"/>
      <c r="AD84" s="17"/>
      <c r="AE84" s="19"/>
      <c r="AF84" s="19"/>
      <c r="AG84" s="19"/>
      <c r="AH84" s="19"/>
      <c r="AI84" s="19"/>
      <c r="AJ84" s="19"/>
      <c r="AK84" s="19"/>
      <c r="AL84" s="19"/>
    </row>
    <row r="85" spans="3:38" ht="27.75" customHeight="1" thickTop="1" thickBot="1" x14ac:dyDescent="0.25">
      <c r="C85" s="25" t="s">
        <v>68</v>
      </c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7"/>
    </row>
    <row r="86" spans="3:38" ht="8.25" customHeight="1" thickTop="1" x14ac:dyDescent="0.2"/>
    <row r="87" spans="3:38" ht="15" customHeight="1" x14ac:dyDescent="0.2">
      <c r="C87" s="8" t="s">
        <v>69</v>
      </c>
      <c r="D87" s="8" t="s">
        <v>70</v>
      </c>
      <c r="G87" s="8" t="s">
        <v>71</v>
      </c>
      <c r="O87" s="8"/>
      <c r="P87">
        <v>20</v>
      </c>
      <c r="Q87" t="s">
        <v>72</v>
      </c>
      <c r="T87" s="8" t="s">
        <v>73</v>
      </c>
      <c r="V87" s="8" t="s">
        <v>74</v>
      </c>
    </row>
    <row r="88" spans="3:38" ht="3" customHeight="1" thickBot="1" x14ac:dyDescent="0.25"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</row>
    <row r="89" spans="3:38" ht="7.5" customHeight="1" thickTop="1" x14ac:dyDescent="0.2"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</row>
    <row r="90" spans="3:38" x14ac:dyDescent="0.2">
      <c r="C90" s="22" t="s">
        <v>75</v>
      </c>
    </row>
  </sheetData>
  <mergeCells count="3">
    <mergeCell ref="C3:J5"/>
    <mergeCell ref="AD63:AL65"/>
    <mergeCell ref="C85:AL85"/>
  </mergeCells>
  <pageMargins left="0.62992125984251968" right="0.19685039370078741" top="3.937007874015748E-2" bottom="0.23622047244094491" header="0" footer="0"/>
  <pageSetup paperSize="9" scale="89" orientation="portrait" r:id="rId1"/>
  <rowBreaks count="1" manualBreakCount="1">
    <brk id="90" max="16383" man="1"/>
  </rowBreaks>
  <colBreaks count="1" manualBreakCount="1">
    <brk id="3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18</vt:i4>
      </vt:variant>
    </vt:vector>
  </HeadingPairs>
  <TitlesOfParts>
    <vt:vector size="19" baseType="lpstr">
      <vt:lpstr>РК-238 ЗАЯВЛЕНИЕ</vt:lpstr>
      <vt:lpstr>'РК-238 ЗАЯВЛЕНИЕ'!QRКод</vt:lpstr>
      <vt:lpstr>'РК-238 ЗАЯВЛЕНИЕ'!Адрес</vt:lpstr>
      <vt:lpstr>'РК-238 ЗАЯВЛЕНИЕ'!Банк</vt:lpstr>
      <vt:lpstr>'РК-238 ЗАЯВЛЕНИЕ'!БИК</vt:lpstr>
      <vt:lpstr>'РК-238 ЗАЯВЛЕНИЕ'!Идентификатор</vt:lpstr>
      <vt:lpstr>'РК-238 ЗАЯВЛЕНИЕ'!ИмяОпер</vt:lpstr>
      <vt:lpstr>'РК-238 ЗАЯВЛЕНИЕ'!ИНН</vt:lpstr>
      <vt:lpstr>'РК-238 ЗАЯВЛЕНИЕ'!КодДох</vt:lpstr>
      <vt:lpstr>'РК-238 ЗАЯВЛЕНИЕ'!КорСчет</vt:lpstr>
      <vt:lpstr>'РК-238 ЗАЯВЛЕНИЕ'!КПП</vt:lpstr>
      <vt:lpstr>'РК-238 ЗАЯВЛЕНИЕ'!ЛСчет</vt:lpstr>
      <vt:lpstr>'РК-238 ЗАЯВЛЕНИЕ'!ОКТМО</vt:lpstr>
      <vt:lpstr>'РК-238 ЗАЯВЛЕНИЕ'!Получ</vt:lpstr>
      <vt:lpstr>'РК-238 ЗАЯВЛЕНИЕ'!Сумма</vt:lpstr>
      <vt:lpstr>'РК-238 ЗАЯВЛЕНИЕ'!СуммКоп</vt:lpstr>
      <vt:lpstr>'РК-238 ЗАЯВЛЕНИЕ'!СуммРуб</vt:lpstr>
      <vt:lpstr>'РК-238 ЗАЯВЛЕНИЕ'!Счет</vt:lpstr>
      <vt:lpstr>'РК-238 ЗАЯВЛЕНИЕ'!ФИО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Parus Tornado</dc:creator>
  <cp:lastModifiedBy>glavbuh</cp:lastModifiedBy>
  <cp:lastPrinted>2025-01-14T13:41:55Z</cp:lastPrinted>
  <dcterms:created xsi:type="dcterms:W3CDTF">2021-09-08T13:20:09Z</dcterms:created>
  <dcterms:modified xsi:type="dcterms:W3CDTF">2025-12-08T09:26:54Z</dcterms:modified>
</cp:coreProperties>
</file>